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WN\500_AWN-alle\00_Kreisschreiben\Deutsch\3_Forstbetrieb_Forsttechnik\"/>
    </mc:Choice>
  </mc:AlternateContent>
  <bookViews>
    <workbookView xWindow="3735" yWindow="570" windowWidth="12390" windowHeight="9045"/>
  </bookViews>
  <sheets>
    <sheet name="Abrechnung" sheetId="18" r:id="rId1"/>
    <sheet name="Abrechnung_Zusatzblatt" sheetId="23" r:id="rId2"/>
    <sheet name="Dropdown Titel" sheetId="21" state="hidden" r:id="rId3"/>
    <sheet name="AGR Gemeinden" sheetId="19" state="hidden" r:id="rId4"/>
  </sheets>
  <definedNames>
    <definedName name="_xlnm._FilterDatabase" localSheetId="3" hidden="1">'AGR Gemeinden'!$A$2:$G$2</definedName>
    <definedName name="_xlnm.Print_Area" localSheetId="0">Abrechnung!$A$1:$K$76</definedName>
    <definedName name="_xlnm.Print_Area" localSheetId="1">Abrechnung_Zusatzblatt!$A$1:$K$76</definedName>
    <definedName name="_xlnm.Print_Titles" localSheetId="3">'AGR Gemeinden'!$1:$2</definedName>
  </definedNames>
  <calcPr calcId="162913"/>
</workbook>
</file>

<file path=xl/calcChain.xml><?xml version="1.0" encoding="utf-8"?>
<calcChain xmlns="http://schemas.openxmlformats.org/spreadsheetml/2006/main">
  <c r="C32" i="23" l="1"/>
  <c r="C32" i="18"/>
  <c r="F14" i="23" l="1"/>
  <c r="F29" i="23" s="1"/>
  <c r="G14" i="23"/>
  <c r="G29" i="23" s="1"/>
  <c r="H14" i="23"/>
  <c r="I14" i="23"/>
  <c r="I29" i="23" s="1"/>
  <c r="J14" i="23"/>
  <c r="C14" i="23"/>
  <c r="C7" i="23"/>
  <c r="C8" i="23"/>
  <c r="C9" i="23"/>
  <c r="C6" i="23"/>
  <c r="F10" i="23"/>
  <c r="G10" i="23"/>
  <c r="H10" i="23"/>
  <c r="I10" i="23"/>
  <c r="J10" i="23"/>
  <c r="E6" i="23"/>
  <c r="F6" i="23"/>
  <c r="G6" i="23"/>
  <c r="H6" i="23"/>
  <c r="I6" i="23"/>
  <c r="J6" i="23"/>
  <c r="E7" i="23"/>
  <c r="F7" i="23"/>
  <c r="G7" i="23"/>
  <c r="H7" i="23"/>
  <c r="I7" i="23"/>
  <c r="J7" i="23"/>
  <c r="E8" i="23"/>
  <c r="F8" i="23"/>
  <c r="G8" i="23"/>
  <c r="H8" i="23"/>
  <c r="I8" i="23"/>
  <c r="J8" i="23"/>
  <c r="E9" i="23"/>
  <c r="F9" i="23"/>
  <c r="G9" i="23"/>
  <c r="H9" i="23"/>
  <c r="I9" i="23"/>
  <c r="J9" i="23"/>
  <c r="D9" i="23"/>
  <c r="D3" i="23"/>
  <c r="D2" i="23"/>
  <c r="B3" i="23"/>
  <c r="B2" i="23"/>
  <c r="A36" i="23"/>
  <c r="F32" i="23"/>
  <c r="A32" i="23"/>
  <c r="J29" i="23"/>
  <c r="H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28" i="18"/>
  <c r="D6" i="18"/>
  <c r="D6" i="23" s="1"/>
  <c r="E10" i="18"/>
  <c r="G10" i="18"/>
  <c r="F10" i="18"/>
  <c r="D9" i="18"/>
  <c r="D8" i="18"/>
  <c r="D8" i="23" s="1"/>
  <c r="D7" i="18"/>
  <c r="D7" i="23" s="1"/>
  <c r="D10" i="18" l="1"/>
  <c r="D10" i="23" s="1"/>
  <c r="C34" i="23" s="1"/>
  <c r="E10" i="23"/>
  <c r="A32" i="18" l="1"/>
  <c r="D14" i="18" l="1"/>
  <c r="D15" i="18"/>
  <c r="D16" i="18"/>
  <c r="D17" i="18"/>
  <c r="D18" i="18"/>
  <c r="C34" i="18" l="1"/>
  <c r="G29" i="18"/>
  <c r="H29" i="18"/>
  <c r="I29" i="18"/>
  <c r="H10" i="18"/>
  <c r="I10" i="18"/>
  <c r="E29" i="18" l="1"/>
  <c r="E14" i="23" s="1"/>
  <c r="E29" i="23" s="1"/>
  <c r="F29" i="18"/>
  <c r="J29" i="18"/>
  <c r="J10" i="18"/>
  <c r="F355" i="19"/>
  <c r="D26" i="18" l="1"/>
  <c r="D25" i="18"/>
  <c r="D24" i="18"/>
  <c r="D27" i="18"/>
  <c r="D23" i="18"/>
  <c r="D22" i="18"/>
  <c r="D21" i="18"/>
  <c r="D20" i="18"/>
  <c r="D19" i="18"/>
  <c r="D29" i="18" l="1"/>
  <c r="D14" i="23" l="1"/>
  <c r="D29" i="23" s="1"/>
  <c r="A35" i="18"/>
  <c r="A36" i="18" s="1"/>
  <c r="F32" i="18"/>
  <c r="A35" i="23" l="1"/>
</calcChain>
</file>

<file path=xl/sharedStrings.xml><?xml version="1.0" encoding="utf-8"?>
<sst xmlns="http://schemas.openxmlformats.org/spreadsheetml/2006/main" count="1135" uniqueCount="773">
  <si>
    <t>Beleg</t>
  </si>
  <si>
    <t>Rechnungssteller</t>
  </si>
  <si>
    <t>Total</t>
  </si>
  <si>
    <t>Bauleitung</t>
  </si>
  <si>
    <t>Datum</t>
  </si>
  <si>
    <t>Unterschrift:</t>
  </si>
  <si>
    <t>Ort/Datum:</t>
  </si>
  <si>
    <t>Die Bauleitung</t>
  </si>
  <si>
    <t>Waldabteilung</t>
  </si>
  <si>
    <t>Gemeinde:</t>
  </si>
  <si>
    <t>Bauherrschaft:</t>
  </si>
  <si>
    <t xml:space="preserve"> </t>
  </si>
  <si>
    <t>Projektname:</t>
  </si>
  <si>
    <t>Projekt-Nr.:</t>
  </si>
  <si>
    <t>Belegsabrechnung</t>
  </si>
  <si>
    <t>-</t>
  </si>
  <si>
    <t>Total Einwohner per 31.12.2017</t>
  </si>
  <si>
    <t>Zwieselberg</t>
  </si>
  <si>
    <t>Hubel 46D</t>
  </si>
  <si>
    <t>Zweisimmen</t>
  </si>
  <si>
    <t>Lenkstrasse 5</t>
  </si>
  <si>
    <t>Zuzwil  BE</t>
  </si>
  <si>
    <t>Oberdorf 12</t>
  </si>
  <si>
    <t>Zuzwil (BE)</t>
  </si>
  <si>
    <t>Zollikofen</t>
  </si>
  <si>
    <t>Wahlackerstrasse 25</t>
  </si>
  <si>
    <t>Wiler b. Utzenstorf</t>
  </si>
  <si>
    <t>Hauptstrasse 30</t>
  </si>
  <si>
    <t>Zielebach</t>
  </si>
  <si>
    <t>Zäziwil</t>
  </si>
  <si>
    <t>Bernstrasse 1</t>
  </si>
  <si>
    <t>Wyssachen</t>
  </si>
  <si>
    <t>Gemeindehaus 118, Postfach 18</t>
  </si>
  <si>
    <t>Wynigen</t>
  </si>
  <si>
    <t>Dorfstrasse 3, Postfach 163</t>
  </si>
  <si>
    <t>Wynau</t>
  </si>
  <si>
    <t>Worben</t>
  </si>
  <si>
    <t>Hauptstrasse 19</t>
  </si>
  <si>
    <t>Worb</t>
  </si>
  <si>
    <t>Bärenplatz 1, Postfach</t>
  </si>
  <si>
    <t>Wolfisberg</t>
  </si>
  <si>
    <t>Schulhausstrasse 6</t>
  </si>
  <si>
    <t>Wohlen b. Bern</t>
  </si>
  <si>
    <t>Hauptstrasse 26</t>
  </si>
  <si>
    <t>Wohlen bei Bern</t>
  </si>
  <si>
    <t>Wimmis</t>
  </si>
  <si>
    <t>Bahnhofstrasse 7</t>
  </si>
  <si>
    <t>Koppigen</t>
  </si>
  <si>
    <t>Utzenstorfstrasse 3</t>
  </si>
  <si>
    <t>Willadingen</t>
  </si>
  <si>
    <t>Wileroltigen</t>
  </si>
  <si>
    <t>Oberdorf 35A</t>
  </si>
  <si>
    <t>Wiler bei Utzenstorf</t>
  </si>
  <si>
    <t>Wilderswil</t>
  </si>
  <si>
    <t>Kirchgasse 31</t>
  </si>
  <si>
    <t>Deisswil b. Münchenbuchsee</t>
  </si>
  <si>
    <t>Lyssstrasse 14 b</t>
  </si>
  <si>
    <t>Wiggiswil</t>
  </si>
  <si>
    <t>Wiedlisbach</t>
  </si>
  <si>
    <t>Hinterstädtli 13</t>
  </si>
  <si>
    <t>Wichtrach</t>
  </si>
  <si>
    <t>Stadelfeldstrasse 20</t>
  </si>
  <si>
    <t>Wengi b. Büren</t>
  </si>
  <si>
    <t>Frauchwilstrasse 11</t>
  </si>
  <si>
    <t>Wengi</t>
  </si>
  <si>
    <t>Wattenwil</t>
  </si>
  <si>
    <t>Vorgasse 1, Postfach 98</t>
  </si>
  <si>
    <t>Wangenried</t>
  </si>
  <si>
    <t>Wangen an der Aare</t>
  </si>
  <si>
    <t>Städtli 4, Postfach 228</t>
  </si>
  <si>
    <t>Walterswil BE</t>
  </si>
  <si>
    <t>Dorf</t>
  </si>
  <si>
    <t>Walterswil (BE)</t>
  </si>
  <si>
    <t>Walperswil</t>
  </si>
  <si>
    <t>Waldweg 4</t>
  </si>
  <si>
    <t>Walliswil b. Wangen</t>
  </si>
  <si>
    <t>Schulhausstrasse 4</t>
  </si>
  <si>
    <t>Walliswil bei Wangen</t>
  </si>
  <si>
    <t>Walliswil b. Niederbipp</t>
  </si>
  <si>
    <t>Dorfstrasse 4, Postfach 210</t>
  </si>
  <si>
    <t>Walliswil bei Niederbipp</t>
  </si>
  <si>
    <t>Walkringen</t>
  </si>
  <si>
    <t>Unterdorfstrasse 1</t>
  </si>
  <si>
    <t>Zimmerwald</t>
  </si>
  <si>
    <t>Kirchstrasse 5</t>
  </si>
  <si>
    <t>Wald BE</t>
  </si>
  <si>
    <t>Süderen</t>
  </si>
  <si>
    <t>Wachseldorn</t>
  </si>
  <si>
    <t>Vinelz</t>
  </si>
  <si>
    <t>Dorfstrasse 42</t>
  </si>
  <si>
    <t>Villeret</t>
  </si>
  <si>
    <t>Rue Principale 24</t>
  </si>
  <si>
    <t>Boll</t>
  </si>
  <si>
    <t>Kernstrasse 1</t>
  </si>
  <si>
    <t>Vechigen</t>
  </si>
  <si>
    <t>Bévilard</t>
  </si>
  <si>
    <t>Rue Aimé Charpilloz 2</t>
  </si>
  <si>
    <t>Valbirse</t>
  </si>
  <si>
    <t>Utzenstorf</t>
  </si>
  <si>
    <t>Hauptstrasse 28, Postfach 139</t>
  </si>
  <si>
    <t>Uttigen</t>
  </si>
  <si>
    <t>Alpenstrasse 16</t>
  </si>
  <si>
    <t>Urtenen-Schönbühl</t>
  </si>
  <si>
    <t>Zentrumsplatz 8</t>
  </si>
  <si>
    <t>Ursenbach</t>
  </si>
  <si>
    <t>Dorf 44</t>
  </si>
  <si>
    <t>Unterseen</t>
  </si>
  <si>
    <t>Obere Gasse 2</t>
  </si>
  <si>
    <t>Unterlangenegg</t>
  </si>
  <si>
    <t>Kreuzweg 118 F</t>
  </si>
  <si>
    <t>Uetendorf</t>
  </si>
  <si>
    <t>Dorfstrasse 48</t>
  </si>
  <si>
    <t>Uebeschi</t>
  </si>
  <si>
    <t>Dorf 32</t>
  </si>
  <si>
    <t>Twann</t>
  </si>
  <si>
    <t>Moos 11, Postfach 16</t>
  </si>
  <si>
    <t>Twann-Tüscherz</t>
  </si>
  <si>
    <t>Tschugg</t>
  </si>
  <si>
    <t>Trubschachen</t>
  </si>
  <si>
    <t>Dorfstrasse 2</t>
  </si>
  <si>
    <t>Trub</t>
  </si>
  <si>
    <t>Dorfstrasse 20</t>
  </si>
  <si>
    <t>Treiten</t>
  </si>
  <si>
    <t>Unterdorf 9</t>
  </si>
  <si>
    <t>Tramelan</t>
  </si>
  <si>
    <t>Hôtel de Ville</t>
  </si>
  <si>
    <t>Heimisbach</t>
  </si>
  <si>
    <t>Gemeindehaus 55 A</t>
  </si>
  <si>
    <t>Trachselwald</t>
  </si>
  <si>
    <t>Toffen</t>
  </si>
  <si>
    <t>Bahnhofstrasse 1</t>
  </si>
  <si>
    <t>Bützberg</t>
  </si>
  <si>
    <t>Flurstrasse 2, Postfach 114</t>
  </si>
  <si>
    <t>Thunstetten</t>
  </si>
  <si>
    <t>Thun</t>
  </si>
  <si>
    <t>Rathaus</t>
  </si>
  <si>
    <t>Thörigen</t>
  </si>
  <si>
    <t>Buchsistrasse 1 A</t>
  </si>
  <si>
    <t>Thierachern</t>
  </si>
  <si>
    <t>Dorfstrasse 1</t>
  </si>
  <si>
    <t>Homberg b. Thun</t>
  </si>
  <si>
    <t>Teuffenthal (BE)</t>
  </si>
  <si>
    <t>Tavannes</t>
  </si>
  <si>
    <t>Grand-Rue 1</t>
  </si>
  <si>
    <t>Täuffelen</t>
  </si>
  <si>
    <t>Hauptstrasse 86, Postfach 176</t>
  </si>
  <si>
    <t>Sutz-Lattrigen</t>
  </si>
  <si>
    <t>Poststrasse 21</t>
  </si>
  <si>
    <t>Sumiswald</t>
  </si>
  <si>
    <t>Lütoldstrasse 3</t>
  </si>
  <si>
    <t>Studen BE</t>
  </si>
  <si>
    <t>Hauptstrasse 61, Postfach 128</t>
  </si>
  <si>
    <t>Studen (BE)</t>
  </si>
  <si>
    <t>Oberstocken</t>
  </si>
  <si>
    <t>Stockhornstrasse 48</t>
  </si>
  <si>
    <t>Stocken-Höfen</t>
  </si>
  <si>
    <t>Stettlen</t>
  </si>
  <si>
    <t>Bernstrasse 116</t>
  </si>
  <si>
    <t>Steffisburg</t>
  </si>
  <si>
    <t>Höchhusweg 5</t>
  </si>
  <si>
    <t>St. Stephan</t>
  </si>
  <si>
    <t>Lenkstrasse 80</t>
  </si>
  <si>
    <t>Spiez</t>
  </si>
  <si>
    <t>Sonnenfelsstrasse 4</t>
  </si>
  <si>
    <t>Sorvilier</t>
  </si>
  <si>
    <t>Rue Principale 18</t>
  </si>
  <si>
    <t>Sonvilier</t>
  </si>
  <si>
    <t>Case postale 17</t>
  </si>
  <si>
    <t>Sonceboz-Sombeval</t>
  </si>
  <si>
    <t>Case postale 47</t>
  </si>
  <si>
    <t>Siselen (BE)</t>
  </si>
  <si>
    <t>Käsereiweg 2</t>
  </si>
  <si>
    <t>Siselen</t>
  </si>
  <si>
    <t>Sigriswil</t>
  </si>
  <si>
    <t>Kreuzstrasse 1</t>
  </si>
  <si>
    <t>Signau</t>
  </si>
  <si>
    <t>Dorfstrasse 5</t>
  </si>
  <si>
    <t>Seftigen</t>
  </si>
  <si>
    <t>Dorfmatt 6, Postfach 56</t>
  </si>
  <si>
    <t>Seedorf BE</t>
  </si>
  <si>
    <t>Bernstrasse 72</t>
  </si>
  <si>
    <t>Seedorf (BE)</t>
  </si>
  <si>
    <t>Grasswil</t>
  </si>
  <si>
    <t>Unterdorfstrasse 67</t>
  </si>
  <si>
    <t>Seeberg</t>
  </si>
  <si>
    <t>Schwendibach</t>
  </si>
  <si>
    <t>Allmerüti 5a</t>
  </si>
  <si>
    <t>Schwarzhäusern</t>
  </si>
  <si>
    <t>Klebenstrasse 2</t>
  </si>
  <si>
    <t>Schwarzenburg</t>
  </si>
  <si>
    <t>Schwanden b. Brienz</t>
  </si>
  <si>
    <t>Schwanden bei Brienz</t>
  </si>
  <si>
    <t>Schwadernau</t>
  </si>
  <si>
    <t>Hauptstrasse 52</t>
  </si>
  <si>
    <t>Schüpfen</t>
  </si>
  <si>
    <t>Dorfstrasse 17</t>
  </si>
  <si>
    <t>Fusion: 1.1.2018 Schlosswil/Grosshöstetten (Grosshöchstetten)</t>
  </si>
  <si>
    <t>Schlosswil</t>
  </si>
  <si>
    <t>Riedstrasse 14</t>
  </si>
  <si>
    <t>Scheuren</t>
  </si>
  <si>
    <t>Hauptstrasse 56</t>
  </si>
  <si>
    <t>Schattenhalb</t>
  </si>
  <si>
    <t>Willigen</t>
  </si>
  <si>
    <t>Schangnau</t>
  </si>
  <si>
    <t>Saxeten</t>
  </si>
  <si>
    <t>Saules BE</t>
  </si>
  <si>
    <t>Saules (BE)</t>
  </si>
  <si>
    <t>Plagne</t>
  </si>
  <si>
    <t>Haut du village 8</t>
  </si>
  <si>
    <t>Sauge</t>
  </si>
  <si>
    <t>St-Imier</t>
  </si>
  <si>
    <t>Rue Agassiz 4, case postale</t>
  </si>
  <si>
    <t>Saint-Imier</t>
  </si>
  <si>
    <t>Le Fuet</t>
  </si>
  <si>
    <t>Saicourt</t>
  </si>
  <si>
    <t>Safnern</t>
  </si>
  <si>
    <t>Hauptstrasse 62</t>
  </si>
  <si>
    <t>Saanen</t>
  </si>
  <si>
    <t>Schönriedstrasse 8</t>
  </si>
  <si>
    <t>Rütschelen</t>
  </si>
  <si>
    <t>Lyssach</t>
  </si>
  <si>
    <t>Hubelsgasse 24</t>
  </si>
  <si>
    <t>Rüti bei Lyssach</t>
  </si>
  <si>
    <t>Rüti b. Büren</t>
  </si>
  <si>
    <t>Bachstrasse 4</t>
  </si>
  <si>
    <t>Rüti bei Büren</t>
  </si>
  <si>
    <t>Rüschegg-Gambach</t>
  </si>
  <si>
    <t>Hirschhorn 298 a</t>
  </si>
  <si>
    <t>Rüschegg</t>
  </si>
  <si>
    <t>Rümligen</t>
  </si>
  <si>
    <t>Schulhausstrasse 23</t>
  </si>
  <si>
    <t>Rumisberg</t>
  </si>
  <si>
    <t>Rumendingen</t>
  </si>
  <si>
    <t>Rüegsauschachen</t>
  </si>
  <si>
    <t>Rüegsaustrasse 40</t>
  </si>
  <si>
    <t>Rüegsau</t>
  </si>
  <si>
    <t>Rüeggisberg</t>
  </si>
  <si>
    <t>Dorfstrasse 28</t>
  </si>
  <si>
    <t>Rüdtligen-Alchenflüh</t>
  </si>
  <si>
    <t>Jurastrasse 19</t>
  </si>
  <si>
    <t>Rüderswil</t>
  </si>
  <si>
    <t>Dorfstrasse 116</t>
  </si>
  <si>
    <t>Rubigen</t>
  </si>
  <si>
    <t>Worbstrasse 34, Postfach 192</t>
  </si>
  <si>
    <t>Röthenbach i. E.</t>
  </si>
  <si>
    <t>Röthenbach im Emmental</t>
  </si>
  <si>
    <t>Romont BE</t>
  </si>
  <si>
    <t>Route Principale 1</t>
  </si>
  <si>
    <t>Romont (BE)</t>
  </si>
  <si>
    <t>Rohrbachgraben</t>
  </si>
  <si>
    <t>Wald 27</t>
  </si>
  <si>
    <t>Rohrbach</t>
  </si>
  <si>
    <t>Bahnhofstrasse 9</t>
  </si>
  <si>
    <t>Roggwil BE</t>
  </si>
  <si>
    <t>Bahnhofstrasse 8, Postfach 164</t>
  </si>
  <si>
    <t>Roggwil (BE)</t>
  </si>
  <si>
    <t>Roches BE</t>
  </si>
  <si>
    <t>Haut du Village 31</t>
  </si>
  <si>
    <t>Roches (BE)</t>
  </si>
  <si>
    <t>Ringgenberg BE</t>
  </si>
  <si>
    <t>Hauptstrasse 184</t>
  </si>
  <si>
    <t>Ringgenberg (BE)</t>
  </si>
  <si>
    <t>Riggisberg</t>
  </si>
  <si>
    <t>vordere Gasse 2</t>
  </si>
  <si>
    <t>Reutigen</t>
  </si>
  <si>
    <t>Dorfplatz 1, Postfach 7</t>
  </si>
  <si>
    <t>Renan BE</t>
  </si>
  <si>
    <t>Rue du Collège 5</t>
  </si>
  <si>
    <t>Renan (BE)</t>
  </si>
  <si>
    <t>Reisiswil</t>
  </si>
  <si>
    <t>Dörfli 27</t>
  </si>
  <si>
    <t>Reichenbach im Kandertal</t>
  </si>
  <si>
    <t>Bahnhofstrasse 30</t>
  </si>
  <si>
    <t>Reconvilier</t>
  </si>
  <si>
    <t>Route de Chaindon 9</t>
  </si>
  <si>
    <t>Moutier</t>
  </si>
  <si>
    <t>rue des Chardonnerets 9</t>
  </si>
  <si>
    <t>Rebévelier</t>
  </si>
  <si>
    <t>Rapperswil  BE</t>
  </si>
  <si>
    <t>Hauptstrasse 29</t>
  </si>
  <si>
    <t>Rapperswil (BE)</t>
  </si>
  <si>
    <t>Detligen</t>
  </si>
  <si>
    <t>Bühlstrasse 2, Postfach</t>
  </si>
  <si>
    <t>Radelfingen</t>
  </si>
  <si>
    <t>Port</t>
  </si>
  <si>
    <t>Lohngasse 12</t>
  </si>
  <si>
    <t>Pohlern</t>
  </si>
  <si>
    <t>Hof 18 D</t>
  </si>
  <si>
    <t>Prêles</t>
  </si>
  <si>
    <t>La Chaîne 2</t>
  </si>
  <si>
    <t>Plateau de Diesse</t>
  </si>
  <si>
    <t>Pieterlen</t>
  </si>
  <si>
    <t>Hauptstrasse 6, Postfach 512</t>
  </si>
  <si>
    <t>Souboz</t>
  </si>
  <si>
    <t>Derrière les Hôtas 23</t>
  </si>
  <si>
    <t>Petit-Val</t>
  </si>
  <si>
    <t>Péry</t>
  </si>
  <si>
    <t>Grand-Rue 54</t>
  </si>
  <si>
    <t>Péry-La Heutte</t>
  </si>
  <si>
    <t>Perrefitte</t>
  </si>
  <si>
    <t>sous le Tacon 24</t>
  </si>
  <si>
    <t>Ostermundigen 2</t>
  </si>
  <si>
    <t>Schiessplatzweg 1</t>
  </si>
  <si>
    <t>Ostermundigen</t>
  </si>
  <si>
    <t>Orvin</t>
  </si>
  <si>
    <t>La Charrière 6, case postale 41</t>
  </si>
  <si>
    <t>Orpund</t>
  </si>
  <si>
    <t>Gottstattstrasse 12, Postfach 171</t>
  </si>
  <si>
    <t>Oppligen</t>
  </si>
  <si>
    <t>Dorfplatz 1</t>
  </si>
  <si>
    <t>Oeschenbach</t>
  </si>
  <si>
    <t>Bleuen 18</t>
  </si>
  <si>
    <t>Ochlenberg</t>
  </si>
  <si>
    <t>Oberwil im Simmental</t>
  </si>
  <si>
    <t>Postfach 13</t>
  </si>
  <si>
    <t>Oberwil bei Büren</t>
  </si>
  <si>
    <t>Hofacher 2</t>
  </si>
  <si>
    <t>Oberthal</t>
  </si>
  <si>
    <t>Obersteckholz</t>
  </si>
  <si>
    <t>Oberried am Brienzersee</t>
  </si>
  <si>
    <t>Hauptstrasse</t>
  </si>
  <si>
    <t>Schwarzenegg</t>
  </si>
  <si>
    <t>Stalden 17</t>
  </si>
  <si>
    <t>Oberlangenegg</t>
  </si>
  <si>
    <t>Bernstrasse 1, Postfach 132</t>
  </si>
  <si>
    <t>Oberhünigen</t>
  </si>
  <si>
    <t>Oberhofen am Thunersee</t>
  </si>
  <si>
    <t>Schoren 1</t>
  </si>
  <si>
    <t>Oberdiessbach</t>
  </si>
  <si>
    <t>Gemeindeplatz 1</t>
  </si>
  <si>
    <t>Oberburg</t>
  </si>
  <si>
    <t>Emmentalstrasse 11</t>
  </si>
  <si>
    <t>Oberbipp</t>
  </si>
  <si>
    <t>Kirchgasse 5</t>
  </si>
  <si>
    <t>Oberbalm</t>
  </si>
  <si>
    <t>Schulhausweg 3</t>
  </si>
  <si>
    <t>Fusion: 1.1.2018 Gelterfingen, Kirchdorf, Noflen, Mühledorf (Kirchdorf)</t>
  </si>
  <si>
    <t>Kirchdorf BE</t>
  </si>
  <si>
    <t>Kirchgasse 42</t>
  </si>
  <si>
    <t>Noflen</t>
  </si>
  <si>
    <t>Nods</t>
  </si>
  <si>
    <t>Place du Village 5</t>
  </si>
  <si>
    <t>Niederried b. Interlaken</t>
  </si>
  <si>
    <t>Niederönz</t>
  </si>
  <si>
    <t>Aeschistrasse 32</t>
  </si>
  <si>
    <t>Niedermuhlern</t>
  </si>
  <si>
    <t>Niederhünigen</t>
  </si>
  <si>
    <t>Dorfstrasse 14</t>
  </si>
  <si>
    <t>Niederbipp</t>
  </si>
  <si>
    <t>Dorfstrasse 19</t>
  </si>
  <si>
    <t>Nidau</t>
  </si>
  <si>
    <t>Schulgasse 2, Postfach 240</t>
  </si>
  <si>
    <t>Neuenegg</t>
  </si>
  <si>
    <t>Dorfstrasse 16</t>
  </si>
  <si>
    <t>Muri b.Bern</t>
  </si>
  <si>
    <t>Thunstrasse 74</t>
  </si>
  <si>
    <t>Muri bei Bern</t>
  </si>
  <si>
    <t>Müntschemier</t>
  </si>
  <si>
    <t>Dorfplatz 2</t>
  </si>
  <si>
    <t>Münsingen</t>
  </si>
  <si>
    <t>Neue Bahnhofstrasse 4, Postfach 1330</t>
  </si>
  <si>
    <t>Münchenwiler</t>
  </si>
  <si>
    <t>Grissachstrasse 30</t>
  </si>
  <si>
    <t>Münchenbuchsee</t>
  </si>
  <si>
    <t>Bernstrasse 8</t>
  </si>
  <si>
    <t>Mühlethurnen</t>
  </si>
  <si>
    <t>Bahnhofstrasse 50</t>
  </si>
  <si>
    <t>Dorf 16</t>
  </si>
  <si>
    <t>Mühledorf</t>
  </si>
  <si>
    <t>Mühleberg</t>
  </si>
  <si>
    <t>Kirchweg 4</t>
  </si>
  <si>
    <t>Hôtel de Ville 1, CP 927</t>
  </si>
  <si>
    <t>Krauchthal</t>
  </si>
  <si>
    <t>Länggasse 1</t>
  </si>
  <si>
    <t>Mötschwil</t>
  </si>
  <si>
    <t>Mörigen</t>
  </si>
  <si>
    <t>Schulstrasse 21</t>
  </si>
  <si>
    <t>Moosseedorf</t>
  </si>
  <si>
    <t>Schulhausstrasse 1</t>
  </si>
  <si>
    <t>Mont-Tramelan</t>
  </si>
  <si>
    <t>Métairie des princes 13</t>
  </si>
  <si>
    <t>Mirchel</t>
  </si>
  <si>
    <t>Merzligen</t>
  </si>
  <si>
    <t>Schulgasse 3</t>
  </si>
  <si>
    <t>Melchnau</t>
  </si>
  <si>
    <t>Meiringen</t>
  </si>
  <si>
    <t>Rudenz 14, Postfach 532</t>
  </si>
  <si>
    <t>Meinisberg</t>
  </si>
  <si>
    <t>Meikirch</t>
  </si>
  <si>
    <t>Wahlendorfstrasse 10</t>
  </si>
  <si>
    <t>Dotzigen</t>
  </si>
  <si>
    <t>am Bach 24</t>
  </si>
  <si>
    <t>Meienried</t>
  </si>
  <si>
    <t>Mattstetten</t>
  </si>
  <si>
    <t>Urtenenstrasse 2</t>
  </si>
  <si>
    <t>Matten b. Interlaken</t>
  </si>
  <si>
    <t>Baumgartenstrasse 14</t>
  </si>
  <si>
    <t>Matten bei Interlaken</t>
  </si>
  <si>
    <t>Madiswil</t>
  </si>
  <si>
    <t>Obergasse 2, Postfach 18</t>
  </si>
  <si>
    <t>Lyss</t>
  </si>
  <si>
    <t>Marktplatz 6, Postfach 368</t>
  </si>
  <si>
    <t>Lützelflüh</t>
  </si>
  <si>
    <t>Kirchplatz 1</t>
  </si>
  <si>
    <t>Lütschental</t>
  </si>
  <si>
    <t>Briggmättli 38</t>
  </si>
  <si>
    <t>Lüscherz</t>
  </si>
  <si>
    <t>Loveresse</t>
  </si>
  <si>
    <t>Lotzwil</t>
  </si>
  <si>
    <t>Bahnhofstrasse 4</t>
  </si>
  <si>
    <t>Lohnstorf</t>
  </si>
  <si>
    <t>Linden BE</t>
  </si>
  <si>
    <t>Dorfplatz 2, Postfach 33</t>
  </si>
  <si>
    <t>Linden</t>
  </si>
  <si>
    <t>Ligerz</t>
  </si>
  <si>
    <t>Leuzigen</t>
  </si>
  <si>
    <t>Dorfstrasse 9</t>
  </si>
  <si>
    <t>Evilard / Leubringen</t>
  </si>
  <si>
    <t>rte Principale 37</t>
  </si>
  <si>
    <t>Leubringen / Evilard</t>
  </si>
  <si>
    <t>Lenk im Simmental</t>
  </si>
  <si>
    <t>Rawilstrasse 22</t>
  </si>
  <si>
    <t>Lenk</t>
  </si>
  <si>
    <t>Lengnau BE</t>
  </si>
  <si>
    <t>Lengnau (BE)</t>
  </si>
  <si>
    <t>Leissigen</t>
  </si>
  <si>
    <t>Lauterbrunnen</t>
  </si>
  <si>
    <t>Lauperswil</t>
  </si>
  <si>
    <t>Dorfstrasse 51</t>
  </si>
  <si>
    <t>Laupen BE</t>
  </si>
  <si>
    <t>Neuengasse 4</t>
  </si>
  <si>
    <t>Laupen</t>
  </si>
  <si>
    <t>Lauenen b. Gstaad</t>
  </si>
  <si>
    <t>Lauenenstrasse 2</t>
  </si>
  <si>
    <t>Lauenen</t>
  </si>
  <si>
    <t>Langnau i. E.</t>
  </si>
  <si>
    <t>Haldenstrasse 5</t>
  </si>
  <si>
    <t>Langnau im Emmental</t>
  </si>
  <si>
    <t>Langenthal</t>
  </si>
  <si>
    <t>Jurastrasse 22</t>
  </si>
  <si>
    <t>Landiswil</t>
  </si>
  <si>
    <t>Dorf 59 b</t>
  </si>
  <si>
    <t>La Scheulte</t>
  </si>
  <si>
    <t>La Scheulte / Schelten</t>
  </si>
  <si>
    <t>La Neuveville</t>
  </si>
  <si>
    <t>Place du Marché 3</t>
  </si>
  <si>
    <t>La Ferrière</t>
  </si>
  <si>
    <t>Rue des Trois-Cantons 20 Case postale 10</t>
  </si>
  <si>
    <t>Kriechenwil</t>
  </si>
  <si>
    <t>Krattigen</t>
  </si>
  <si>
    <t>Konolfingen</t>
  </si>
  <si>
    <t>Köniz</t>
  </si>
  <si>
    <t>Landorfstrasse 1</t>
  </si>
  <si>
    <t>Kirchlindach</t>
  </si>
  <si>
    <t>Lindachstrasse 17</t>
  </si>
  <si>
    <t>Kirchenthurnen</t>
  </si>
  <si>
    <t>Kirchgasse 2</t>
  </si>
  <si>
    <t>Kirchdorf (BE)</t>
  </si>
  <si>
    <t>Kirchberg BE</t>
  </si>
  <si>
    <t>Solothurnstrasse 2</t>
  </si>
  <si>
    <t>Kirchberg (BE)</t>
  </si>
  <si>
    <t>Kiesen</t>
  </si>
  <si>
    <t>Bahnhofstrasse 10, Postfach 15</t>
  </si>
  <si>
    <t>Kernenried</t>
  </si>
  <si>
    <t>Kehrsatz</t>
  </si>
  <si>
    <t>Zimmerwaldstrasse 6</t>
  </si>
  <si>
    <t>Kaufdorf</t>
  </si>
  <si>
    <t>Dorfstrasse 10</t>
  </si>
  <si>
    <t>Kappelen</t>
  </si>
  <si>
    <t>Aarbergstrasse 12</t>
  </si>
  <si>
    <t>Kandersteg</t>
  </si>
  <si>
    <t>Usseri Hauptstrasse, Postfach 114</t>
  </si>
  <si>
    <t>Kandergrund</t>
  </si>
  <si>
    <t>Kallnach</t>
  </si>
  <si>
    <t>Schmittenrain 2</t>
  </si>
  <si>
    <t>Jens</t>
  </si>
  <si>
    <t>Hinterdorf 5</t>
  </si>
  <si>
    <t>Jegenstorf</t>
  </si>
  <si>
    <t>Bernstrasse 13</t>
  </si>
  <si>
    <t>Jaberg</t>
  </si>
  <si>
    <t>Ittigen</t>
  </si>
  <si>
    <t>Rain 7</t>
  </si>
  <si>
    <t>Iseltwald</t>
  </si>
  <si>
    <t>Ipsach</t>
  </si>
  <si>
    <t>Dorfstrasse 8</t>
  </si>
  <si>
    <t>Interlaken</t>
  </si>
  <si>
    <t>General-Guisan-Strasse 43, Postfach</t>
  </si>
  <si>
    <t>Ins</t>
  </si>
  <si>
    <t>Innertkirchen</t>
  </si>
  <si>
    <t>Grimselstrasse 1</t>
  </si>
  <si>
    <t>Inkwil</t>
  </si>
  <si>
    <t>Subingenstrasse 1, Postfach 8</t>
  </si>
  <si>
    <t>Iffwil</t>
  </si>
  <si>
    <t>Bergacker 6C</t>
  </si>
  <si>
    <t>Huttwil</t>
  </si>
  <si>
    <t>Marktgasse 2</t>
  </si>
  <si>
    <t>Horrenbach-Buchen</t>
  </si>
  <si>
    <t>Homberg</t>
  </si>
  <si>
    <t>Hofstetten b. Brienz</t>
  </si>
  <si>
    <t>Postfach 36</t>
  </si>
  <si>
    <t>Hofstetten bei Brienz</t>
  </si>
  <si>
    <t>Höchstetten</t>
  </si>
  <si>
    <t>Steingasse 2</t>
  </si>
  <si>
    <t>Hindelbank</t>
  </si>
  <si>
    <t>Hilterfingen</t>
  </si>
  <si>
    <t>Staatsstrasse 18</t>
  </si>
  <si>
    <t>Herzogenbuchsee</t>
  </si>
  <si>
    <t>Bernstrasse 2</t>
  </si>
  <si>
    <t>Hermrigen</t>
  </si>
  <si>
    <t>Hauptstrasse 34</t>
  </si>
  <si>
    <t>Herbligen</t>
  </si>
  <si>
    <t>Bühlstrasse 3</t>
  </si>
  <si>
    <t>Hellsau</t>
  </si>
  <si>
    <t>Heimiswil</t>
  </si>
  <si>
    <t>Oberdorf 1</t>
  </si>
  <si>
    <t>Heimenhausen</t>
  </si>
  <si>
    <t>Heimberg</t>
  </si>
  <si>
    <t>Alpenstrasse 26, Postfach 271</t>
  </si>
  <si>
    <t>Heiligenschwendi</t>
  </si>
  <si>
    <t>Häutligen</t>
  </si>
  <si>
    <t>Dorfstrasse 22</t>
  </si>
  <si>
    <t>Hasliberg Goldern</t>
  </si>
  <si>
    <t>Urseni 331 C</t>
  </si>
  <si>
    <t>Hasliberg</t>
  </si>
  <si>
    <t>Hasle b.B.</t>
  </si>
  <si>
    <t>Bahnhofplatz 5, Postfach 244</t>
  </si>
  <si>
    <t>Hasle bei Burgdorf</t>
  </si>
  <si>
    <t>Hagneck</t>
  </si>
  <si>
    <t>Postfach 127</t>
  </si>
  <si>
    <t>Habkern</t>
  </si>
  <si>
    <t>Im Holz 373</t>
  </si>
  <si>
    <t>Guttannen</t>
  </si>
  <si>
    <t>Plätzli 186</t>
  </si>
  <si>
    <t>Gurzelen</t>
  </si>
  <si>
    <t>Gurbrü</t>
  </si>
  <si>
    <t>Oberdorf 68</t>
  </si>
  <si>
    <t>Zweilütschinen</t>
  </si>
  <si>
    <t>Viertel 130E</t>
  </si>
  <si>
    <t>Gündlischwand</t>
  </si>
  <si>
    <t>Guggisberg</t>
  </si>
  <si>
    <t>Gsteigwiler</t>
  </si>
  <si>
    <t>Altes Schulhaus</t>
  </si>
  <si>
    <t>Gsteig b. Gstaad</t>
  </si>
  <si>
    <t>Gsteigstrasse 9</t>
  </si>
  <si>
    <t>Grosshöchstetten</t>
  </si>
  <si>
    <t>Kramgasse 3</t>
  </si>
  <si>
    <t>Grossaffoltern</t>
  </si>
  <si>
    <t>Dorfstrasse 41</t>
  </si>
  <si>
    <t>Grindelwald</t>
  </si>
  <si>
    <t>Postfach 104</t>
  </si>
  <si>
    <t>Grandval</t>
  </si>
  <si>
    <t>Grand-Rue 29</t>
  </si>
  <si>
    <t>Bannwil</t>
  </si>
  <si>
    <t>Winkelstrasse 2, Postfach 17</t>
  </si>
  <si>
    <t>Graben</t>
  </si>
  <si>
    <t>Gondiswil</t>
  </si>
  <si>
    <t>Gemeindehaus</t>
  </si>
  <si>
    <t>Golaten</t>
  </si>
  <si>
    <t>Schulhausstrasse 11</t>
  </si>
  <si>
    <t>Gerzensee</t>
  </si>
  <si>
    <t>Spielgasse 1, Postfach 10</t>
  </si>
  <si>
    <t>Gelterfingen</t>
  </si>
  <si>
    <t>Stutz 39</t>
  </si>
  <si>
    <t>Gampelen</t>
  </si>
  <si>
    <t>Oberdorfstrasse 14</t>
  </si>
  <si>
    <t>Gals</t>
  </si>
  <si>
    <t>Frutigen</t>
  </si>
  <si>
    <t>Badgasse 1</t>
  </si>
  <si>
    <t>Freimettigen</t>
  </si>
  <si>
    <t>Schulhausstrasse 7</t>
  </si>
  <si>
    <t>Frauenkappelen</t>
  </si>
  <si>
    <t>Murtenstrasse 62</t>
  </si>
  <si>
    <t>Fraubrunnen</t>
  </si>
  <si>
    <t>Zauggenriedstrasse 1</t>
  </si>
  <si>
    <t>Längenbühl</t>
  </si>
  <si>
    <t>Seematt 7</t>
  </si>
  <si>
    <t>Forst-Längenbühl</t>
  </si>
  <si>
    <t>Finsterhennen</t>
  </si>
  <si>
    <t>Zehntenweg 3</t>
  </si>
  <si>
    <t>Rizenbach</t>
  </si>
  <si>
    <t>Ferenbalm</t>
  </si>
  <si>
    <t>Farnern</t>
  </si>
  <si>
    <t>Fahrni bei Thun</t>
  </si>
  <si>
    <t>Rachholtern 66B</t>
  </si>
  <si>
    <t>Fahrni</t>
  </si>
  <si>
    <t>Eschert</t>
  </si>
  <si>
    <t>Rue du Tilleul 1</t>
  </si>
  <si>
    <t>Ersigen</t>
  </si>
  <si>
    <t>Rumendingenstrasse 1</t>
  </si>
  <si>
    <t>Erlenbach im Simmental</t>
  </si>
  <si>
    <t>Erlach</t>
  </si>
  <si>
    <t>Eriz</t>
  </si>
  <si>
    <t>Linden 304 b</t>
  </si>
  <si>
    <t>Eriswil</t>
  </si>
  <si>
    <t>Ahornstrasse 9</t>
  </si>
  <si>
    <t>Epsach</t>
  </si>
  <si>
    <t>Schulweg 1</t>
  </si>
  <si>
    <t>Seehof (Elay)</t>
  </si>
  <si>
    <t>Schulhaus 23a</t>
  </si>
  <si>
    <t>Elay / Seehof</t>
  </si>
  <si>
    <t>Eggiwil</t>
  </si>
  <si>
    <t>Postfach 22</t>
  </si>
  <si>
    <t>Dürrenroth</t>
  </si>
  <si>
    <t>Kreuzstock</t>
  </si>
  <si>
    <t>Diessbach b. Büren</t>
  </si>
  <si>
    <t>Dorfstrasse 31</t>
  </si>
  <si>
    <t>Diessbach bei Büren</t>
  </si>
  <si>
    <t>Oey</t>
  </si>
  <si>
    <t>Diemtigtalstrasse 15, Postfach 13</t>
  </si>
  <si>
    <t>Diemtigen</t>
  </si>
  <si>
    <t>Diemerswil</t>
  </si>
  <si>
    <t>Dorfstrasse 26</t>
  </si>
  <si>
    <t>Deisswil bei Münchenbuchsee</t>
  </si>
  <si>
    <t>Därstetten</t>
  </si>
  <si>
    <t>Därligen</t>
  </si>
  <si>
    <t>Chrützweg 2</t>
  </si>
  <si>
    <t>Crémines</t>
  </si>
  <si>
    <t>Rue du Collège 6</t>
  </si>
  <si>
    <t>Courtelary</t>
  </si>
  <si>
    <t>Grand-Rue 58, case postale 59</t>
  </si>
  <si>
    <t>Court</t>
  </si>
  <si>
    <t>Rue de la Valle 19</t>
  </si>
  <si>
    <t>Cortébert</t>
  </si>
  <si>
    <t>Rue du Collège 3, case postale</t>
  </si>
  <si>
    <t>Cormoret</t>
  </si>
  <si>
    <t>Vieille-Route 1</t>
  </si>
  <si>
    <t>Corgémont</t>
  </si>
  <si>
    <t>Case postale 145</t>
  </si>
  <si>
    <t>Corcelles BE</t>
  </si>
  <si>
    <t>Clos La Jus 27</t>
  </si>
  <si>
    <t>Corcelles (BE)</t>
  </si>
  <si>
    <t>Clavaleyres</t>
  </si>
  <si>
    <t>Dorfstrasse 13</t>
  </si>
  <si>
    <t>Champoz</t>
  </si>
  <si>
    <t>Busswil b. Melchnau</t>
  </si>
  <si>
    <t>Dörfli 13C</t>
  </si>
  <si>
    <t>Busswil bei Melchnau</t>
  </si>
  <si>
    <t>Burgistein</t>
  </si>
  <si>
    <t>Burgdorf</t>
  </si>
  <si>
    <t>Kirchbühl 19, Rathaus, Postfach 1570</t>
  </si>
  <si>
    <t>Büren an der Aare</t>
  </si>
  <si>
    <t>Hauptgasse 10, Postfach 161</t>
  </si>
  <si>
    <t>Bühl b. Aarberg</t>
  </si>
  <si>
    <t>Walperswilstrasse 14</t>
  </si>
  <si>
    <t>Bühl</t>
  </si>
  <si>
    <t>Büetigen</t>
  </si>
  <si>
    <t>Hauptstrasse 14</t>
  </si>
  <si>
    <t>Heimenschwand</t>
  </si>
  <si>
    <t>Dorf 19, Postfach 18</t>
  </si>
  <si>
    <t>Buchholterberg</t>
  </si>
  <si>
    <t>Brüttelen</t>
  </si>
  <si>
    <t>Lindengasse 7</t>
  </si>
  <si>
    <t>Brügg BE</t>
  </si>
  <si>
    <t>Mettgasse 1</t>
  </si>
  <si>
    <t>Brügg</t>
  </si>
  <si>
    <t>Brienzwiler</t>
  </si>
  <si>
    <t>Dorfstrasse 19, Postfach18</t>
  </si>
  <si>
    <t>Brienz BE</t>
  </si>
  <si>
    <t>Hauptstrasse 204, Postfach 728</t>
  </si>
  <si>
    <t>Brienz</t>
  </si>
  <si>
    <t>Brenzikofen</t>
  </si>
  <si>
    <t>Schulhausstrasse 2</t>
  </si>
  <si>
    <t>Bremgarten b. Bern</t>
  </si>
  <si>
    <t>Chutzenstrasse 12</t>
  </si>
  <si>
    <t>Bremgarten bei Bern</t>
  </si>
  <si>
    <t>Bowil</t>
  </si>
  <si>
    <t>Alte Hauptstrasse 7</t>
  </si>
  <si>
    <t>Bönigen b. Interlaken</t>
  </si>
  <si>
    <t>Interlakenstrasse 6</t>
  </si>
  <si>
    <t>Bönigen</t>
  </si>
  <si>
    <t>Boltigen</t>
  </si>
  <si>
    <t>Vijelimatte 281h</t>
  </si>
  <si>
    <t>Bolligen</t>
  </si>
  <si>
    <t>Hühnerbühlstr. 3</t>
  </si>
  <si>
    <t>Blumenstein</t>
  </si>
  <si>
    <t>Stockentalstrasse 2</t>
  </si>
  <si>
    <t>Bleienbach</t>
  </si>
  <si>
    <t>Neustrasse 4</t>
  </si>
  <si>
    <t>Biglen</t>
  </si>
  <si>
    <t>Hohle 19</t>
  </si>
  <si>
    <t>Biel/Bienne</t>
  </si>
  <si>
    <t>Pont-du-Moulin 5</t>
  </si>
  <si>
    <t>Biel / Bienne</t>
  </si>
  <si>
    <t>Bettenhausen</t>
  </si>
  <si>
    <t>Bern 8</t>
  </si>
  <si>
    <t>Junkerngasse 47, Postfach</t>
  </si>
  <si>
    <t>Bern</t>
  </si>
  <si>
    <t>Subingenstrasse 1</t>
  </si>
  <si>
    <t>Berken</t>
  </si>
  <si>
    <t>Belprahon</t>
  </si>
  <si>
    <t>Les Grands Clos 5</t>
  </si>
  <si>
    <t>Belp</t>
  </si>
  <si>
    <t>Gartenstrasse 2</t>
  </si>
  <si>
    <t>Bellmund</t>
  </si>
  <si>
    <t>Hohlenweg 3</t>
  </si>
  <si>
    <t>Beatenberg</t>
  </si>
  <si>
    <t>Hälteli 393, Postfach 9</t>
  </si>
  <si>
    <t>Bätterkinden</t>
  </si>
  <si>
    <t>Bahnhofstrasse 4, Postfach 63</t>
  </si>
  <si>
    <t>Bäriswil</t>
  </si>
  <si>
    <t>Hubelweg 10</t>
  </si>
  <si>
    <t>Bargen BE</t>
  </si>
  <si>
    <t>Käsereigasse 1</t>
  </si>
  <si>
    <t>Bargen (BE)</t>
  </si>
  <si>
    <t>Winkelstrasse 2, Postfach</t>
  </si>
  <si>
    <t>Auswil</t>
  </si>
  <si>
    <t>Hauptstrasse 37A</t>
  </si>
  <si>
    <t>Attiswil</t>
  </si>
  <si>
    <t>Dorfstrasse 3</t>
  </si>
  <si>
    <t>Arni  BE</t>
  </si>
  <si>
    <t>Dreierweg 7</t>
  </si>
  <si>
    <t>Arni BE</t>
  </si>
  <si>
    <t>Arch</t>
  </si>
  <si>
    <t>Unterdorfstrasse 12</t>
  </si>
  <si>
    <t>Amsoldingen</t>
  </si>
  <si>
    <t>Allmendingen</t>
  </si>
  <si>
    <t>Thunstrasse 9</t>
  </si>
  <si>
    <t>Alchenstorf</t>
  </si>
  <si>
    <t>Affoltern i. E.</t>
  </si>
  <si>
    <t>Affoltern im Emmental</t>
  </si>
  <si>
    <t>Aeschi b. Spiez</t>
  </si>
  <si>
    <t>Aeschi bei Spiez</t>
  </si>
  <si>
    <t>Aegerten</t>
  </si>
  <si>
    <t>Schulstrasse 3</t>
  </si>
  <si>
    <t>Aefligen</t>
  </si>
  <si>
    <t>Fraubrunnenstrasse 3</t>
  </si>
  <si>
    <t>Adelboden</t>
  </si>
  <si>
    <t>Zelgstrasse 3</t>
  </si>
  <si>
    <t>Aarwangen</t>
  </si>
  <si>
    <t>Langenthalstrasse 4</t>
  </si>
  <si>
    <t>Aarberg</t>
  </si>
  <si>
    <t>Stadtplatz 46</t>
  </si>
  <si>
    <t>Bemerkungen /
Remarques</t>
  </si>
  <si>
    <t>Einwohner / 
habitants</t>
  </si>
  <si>
    <t>Ort / lieu</t>
  </si>
  <si>
    <t>PLZ /
NPA</t>
  </si>
  <si>
    <t>Adresse / adresse</t>
  </si>
  <si>
    <t>Name / nom</t>
  </si>
  <si>
    <t>BFS/
OFS</t>
  </si>
  <si>
    <t>Adressen und Einwohnerzahlen der Einwohner- und gemischten Gemeinden des Kantons Bern
Adresses et nombre d'habitants des communes municipales et des communes mixtes du canton de Berne</t>
  </si>
  <si>
    <t>beitragsberechtigte Kosten</t>
  </si>
  <si>
    <t>Kantonsbeitrag</t>
  </si>
  <si>
    <t>berechtigte Kosten</t>
  </si>
  <si>
    <t>Restsaldo</t>
  </si>
  <si>
    <t>Abrechnung Kantonsbeitrag</t>
  </si>
  <si>
    <t>Total Belegsabrechnungen</t>
  </si>
  <si>
    <t>Die Richtigkeit vorstehender Abrechnung bezeugt:</t>
  </si>
  <si>
    <t>Kostenschätzung Wiederherstellung nach Naturereignissen</t>
  </si>
  <si>
    <t>Kostenschätzung periodischer Unterhalt im Schutzwald</t>
  </si>
  <si>
    <t>Belegsabrechnung periodischer Unterhalt im Schutzwald</t>
  </si>
  <si>
    <t>Belegsabrechnung Wiederherstellung nach Naturereignissen</t>
  </si>
  <si>
    <t>Kostenschätzung Neu- und Ausbau von Walderschliessungen</t>
  </si>
  <si>
    <t>Belegsabrechnung Neu- und Ausbau von Walderschliessungen</t>
  </si>
  <si>
    <t>Kostenschätzung (Teilabrechnung Nr. 1)</t>
  </si>
  <si>
    <t>Total bereits abgerechneter Beiträge</t>
  </si>
  <si>
    <t>Inhaltlich geprüft:</t>
  </si>
  <si>
    <t>Eingesehen:</t>
  </si>
  <si>
    <t>Unterbau</t>
  </si>
  <si>
    <t>Oberbau</t>
  </si>
  <si>
    <t>Wasserabl.</t>
  </si>
  <si>
    <t>Kunstbauten</t>
  </si>
  <si>
    <t>Unvorherg.</t>
  </si>
  <si>
    <t>Vers.</t>
  </si>
  <si>
    <t>Beitrag
Kanton</t>
  </si>
  <si>
    <t>Beitragssatz
normal</t>
  </si>
  <si>
    <t>Beitragssatz 
PU</t>
  </si>
  <si>
    <t>bitte ausfüllen</t>
  </si>
  <si>
    <t>bitte auswählen</t>
  </si>
  <si>
    <t>Technischer Bericht</t>
  </si>
  <si>
    <t>Bitte Abrechnungsart auswählen</t>
  </si>
  <si>
    <t>Kostenvoranschlag  aus Projektgenehmigung</t>
  </si>
  <si>
    <t>Belege zurück an andere
Stelle als Bauherrschaft:</t>
  </si>
  <si>
    <t>Übertrag von Seite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</si>
</sst>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Fr.&quot;\ #,##0;&quot;Fr.&quot;\ \-#,##0"/>
    <numFmt numFmtId="165" formatCode="_ * #,##0_ ;_ * \-#,##0_ ;_ * &quot;-&quot;??_ ;_ @_ "/>
    <numFmt numFmtId="166" formatCode="000"/>
    <numFmt numFmtId="167" formatCode="0000"/>
    <numFmt numFmtId="168" formatCode="&quot;Fr.&quot;\ #,##0.00"/>
    <numFmt numFmtId="169" formatCode="&quot;Fr.&quot;\ #,##0.00;&quot;Fr.&quot;\ \-#,##0.00\ &quot;Fr.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" fontId="1" fillId="0" borderId="0">
      <alignment vertical="center"/>
    </xf>
    <xf numFmtId="0" fontId="14" fillId="8" borderId="0" applyNumberFormat="0" applyBorder="0" applyAlignment="0" applyProtection="0"/>
  </cellStyleXfs>
  <cellXfs count="1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/>
    <xf numFmtId="4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4" fontId="1" fillId="0" borderId="0" xfId="0" applyNumberFormat="1" applyFont="1" applyFill="1" applyBorder="1"/>
    <xf numFmtId="0" fontId="1" fillId="0" borderId="0" xfId="2"/>
    <xf numFmtId="3" fontId="1" fillId="0" borderId="0" xfId="2" applyNumberFormat="1" applyAlignment="1">
      <alignment horizontal="right"/>
    </xf>
    <xf numFmtId="0" fontId="1" fillId="0" borderId="0" xfId="2" applyAlignment="1">
      <alignment horizontal="left"/>
    </xf>
    <xf numFmtId="166" fontId="1" fillId="0" borderId="0" xfId="2" applyNumberFormat="1"/>
    <xf numFmtId="167" fontId="1" fillId="0" borderId="0" xfId="2" applyNumberFormat="1" applyAlignment="1">
      <alignment horizontal="left"/>
    </xf>
    <xf numFmtId="0" fontId="1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0" xfId="2" applyFont="1"/>
    <xf numFmtId="3" fontId="5" fillId="0" borderId="0" xfId="2" applyNumberFormat="1" applyFont="1" applyAlignment="1">
      <alignment horizontal="left" wrapText="1"/>
    </xf>
    <xf numFmtId="3" fontId="5" fillId="0" borderId="0" xfId="2" applyNumberFormat="1" applyFont="1" applyAlignment="1">
      <alignment horizontal="right" wrapText="1"/>
    </xf>
    <xf numFmtId="0" fontId="5" fillId="0" borderId="0" xfId="2" applyFont="1"/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/>
    </xf>
    <xf numFmtId="0" fontId="1" fillId="4" borderId="0" xfId="2" applyFill="1"/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locked="0"/>
    </xf>
    <xf numFmtId="4" fontId="1" fillId="0" borderId="0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2" xfId="0" applyFont="1" applyBorder="1" applyProtection="1">
      <protection locked="0"/>
    </xf>
    <xf numFmtId="0" fontId="1" fillId="0" borderId="10" xfId="0" applyFont="1" applyFill="1" applyBorder="1" applyProtection="1"/>
    <xf numFmtId="0" fontId="3" fillId="6" borderId="0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vertical="center"/>
    </xf>
    <xf numFmtId="0" fontId="1" fillId="7" borderId="9" xfId="0" applyFont="1" applyFill="1" applyBorder="1" applyAlignment="1" applyProtection="1">
      <alignment vertical="center"/>
    </xf>
    <xf numFmtId="0" fontId="1" fillId="7" borderId="10" xfId="0" applyFont="1" applyFill="1" applyBorder="1" applyProtection="1"/>
    <xf numFmtId="43" fontId="1" fillId="2" borderId="4" xfId="1" applyFont="1" applyFill="1" applyBorder="1" applyProtection="1"/>
    <xf numFmtId="0" fontId="1" fillId="3" borderId="12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6" xfId="0" applyFont="1" applyFill="1" applyBorder="1" applyProtection="1"/>
    <xf numFmtId="0" fontId="1" fillId="3" borderId="9" xfId="0" applyFont="1" applyFill="1" applyBorder="1" applyAlignment="1" applyProtection="1">
      <alignment vertical="center"/>
    </xf>
    <xf numFmtId="0" fontId="2" fillId="3" borderId="10" xfId="0" applyFont="1" applyFill="1" applyBorder="1" applyProtection="1"/>
    <xf numFmtId="0" fontId="2" fillId="3" borderId="4" xfId="0" applyFont="1" applyFill="1" applyBorder="1" applyProtection="1"/>
    <xf numFmtId="43" fontId="5" fillId="7" borderId="4" xfId="1" applyFont="1" applyFill="1" applyBorder="1" applyAlignment="1" applyProtection="1">
      <alignment horizontal="right" vertical="center"/>
    </xf>
    <xf numFmtId="43" fontId="6" fillId="0" borderId="13" xfId="1" applyFont="1" applyFill="1" applyBorder="1" applyProtection="1">
      <protection locked="0"/>
    </xf>
    <xf numFmtId="43" fontId="6" fillId="0" borderId="14" xfId="1" applyFont="1" applyFill="1" applyBorder="1" applyProtection="1">
      <protection locked="0"/>
    </xf>
    <xf numFmtId="43" fontId="6" fillId="0" borderId="12" xfId="1" applyFont="1" applyFill="1" applyBorder="1" applyProtection="1">
      <protection locked="0"/>
    </xf>
    <xf numFmtId="43" fontId="6" fillId="2" borderId="12" xfId="1" applyFont="1" applyFill="1" applyBorder="1" applyProtection="1"/>
    <xf numFmtId="43" fontId="6" fillId="2" borderId="13" xfId="1" applyFont="1" applyFill="1" applyBorder="1" applyProtection="1"/>
    <xf numFmtId="43" fontId="6" fillId="2" borderId="14" xfId="1" applyFont="1" applyFill="1" applyBorder="1" applyProtection="1"/>
    <xf numFmtId="4" fontId="1" fillId="3" borderId="9" xfId="0" applyNumberFormat="1" applyFont="1" applyFill="1" applyBorder="1" applyAlignment="1" applyProtection="1">
      <alignment vertical="center"/>
    </xf>
    <xf numFmtId="4" fontId="1" fillId="3" borderId="10" xfId="0" applyNumberFormat="1" applyFont="1" applyFill="1" applyBorder="1" applyAlignment="1" applyProtection="1">
      <alignment vertical="center"/>
    </xf>
    <xf numFmtId="0" fontId="1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5" fontId="9" fillId="0" borderId="10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4" fontId="1" fillId="7" borderId="14" xfId="0" applyNumberFormat="1" applyFont="1" applyFill="1" applyBorder="1" applyAlignment="1" applyProtection="1">
      <alignment horizontal="center" vertical="center"/>
    </xf>
    <xf numFmtId="14" fontId="6" fillId="0" borderId="13" xfId="0" applyNumberFormat="1" applyFont="1" applyFill="1" applyBorder="1" applyAlignment="1" applyProtection="1">
      <alignment horizontal="center" vertical="center"/>
      <protection locked="0"/>
    </xf>
    <xf numFmtId="14" fontId="6" fillId="0" borderId="14" xfId="0" applyNumberFormat="1" applyFont="1" applyFill="1" applyBorder="1" applyAlignment="1" applyProtection="1">
      <alignment horizontal="center" vertical="center"/>
      <protection locked="0"/>
    </xf>
    <xf numFmtId="14" fontId="1" fillId="7" borderId="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0" fontId="13" fillId="0" borderId="0" xfId="0" applyFont="1" applyFill="1" applyBorder="1" applyProtection="1"/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left" vertical="center" indent="1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4" xfId="1" applyNumberFormat="1" applyFont="1" applyFill="1" applyBorder="1" applyAlignment="1" applyProtection="1">
      <alignment horizontal="right" vertical="center"/>
      <protection locked="0"/>
    </xf>
    <xf numFmtId="4" fontId="5" fillId="0" borderId="4" xfId="1" applyNumberFormat="1" applyFont="1" applyFill="1" applyBorder="1" applyAlignment="1" applyProtection="1">
      <alignment horizontal="right" vertical="center"/>
      <protection locked="0"/>
    </xf>
    <xf numFmtId="4" fontId="1" fillId="2" borderId="12" xfId="1" applyNumberFormat="1" applyFont="1" applyFill="1" applyBorder="1" applyAlignment="1" applyProtection="1">
      <alignment horizontal="center" vertical="center"/>
    </xf>
    <xf numFmtId="4" fontId="1" fillId="2" borderId="13" xfId="1" applyNumberFormat="1" applyFont="1" applyFill="1" applyBorder="1" applyAlignment="1" applyProtection="1">
      <alignment horizontal="center" vertical="center"/>
    </xf>
    <xf numFmtId="4" fontId="1" fillId="2" borderId="14" xfId="1" applyNumberFormat="1" applyFont="1" applyFill="1" applyBorder="1" applyAlignment="1" applyProtection="1">
      <alignment horizontal="center" vertical="center"/>
    </xf>
    <xf numFmtId="4" fontId="1" fillId="2" borderId="4" xfId="1" applyNumberFormat="1" applyFont="1" applyFill="1" applyBorder="1" applyProtection="1"/>
    <xf numFmtId="0" fontId="1" fillId="0" borderId="0" xfId="0" applyFont="1" applyFill="1" applyBorder="1" applyProtection="1"/>
    <xf numFmtId="14" fontId="1" fillId="0" borderId="17" xfId="0" applyNumberFormat="1" applyFont="1" applyFill="1" applyBorder="1" applyAlignment="1" applyProtection="1">
      <alignment horizontal="center" vertical="center"/>
      <protection locked="0"/>
    </xf>
    <xf numFmtId="4" fontId="1" fillId="0" borderId="6" xfId="1" applyNumberFormat="1" applyFont="1" applyFill="1" applyBorder="1" applyAlignment="1" applyProtection="1">
      <alignment horizontal="right" vertical="center"/>
      <protection locked="0"/>
    </xf>
    <xf numFmtId="4" fontId="1" fillId="0" borderId="14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Protection="1"/>
    <xf numFmtId="168" fontId="1" fillId="0" borderId="9" xfId="0" applyNumberFormat="1" applyFont="1" applyFill="1" applyBorder="1" applyAlignment="1" applyProtection="1">
      <alignment horizontal="left" vertical="center"/>
    </xf>
    <xf numFmtId="43" fontId="1" fillId="7" borderId="10" xfId="1" applyFont="1" applyFill="1" applyBorder="1" applyAlignment="1" applyProtection="1">
      <alignment horizontal="right" vertical="center"/>
    </xf>
    <xf numFmtId="43" fontId="1" fillId="7" borderId="4" xfId="1" applyFont="1" applyFill="1" applyBorder="1" applyAlignment="1" applyProtection="1">
      <alignment horizontal="right" vertical="center"/>
    </xf>
    <xf numFmtId="4" fontId="1" fillId="7" borderId="14" xfId="1" applyNumberFormat="1" applyFont="1" applyFill="1" applyBorder="1" applyAlignment="1" applyProtection="1">
      <alignment vertical="center"/>
    </xf>
    <xf numFmtId="4" fontId="1" fillId="7" borderId="4" xfId="1" applyNumberFormat="1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left" vertical="center"/>
      <protection locked="0"/>
    </xf>
    <xf numFmtId="4" fontId="1" fillId="0" borderId="4" xfId="0" applyNumberFormat="1" applyFont="1" applyFill="1" applyBorder="1" applyAlignment="1" applyProtection="1">
      <alignment horizontal="right" vertical="center"/>
      <protection locked="0"/>
    </xf>
    <xf numFmtId="4" fontId="1" fillId="0" borderId="10" xfId="1" applyNumberFormat="1" applyFont="1" applyFill="1" applyBorder="1" applyAlignment="1" applyProtection="1">
      <alignment horizontal="right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/>
      <protection locked="0"/>
    </xf>
    <xf numFmtId="4" fontId="1" fillId="0" borderId="8" xfId="1" applyNumberFormat="1" applyFont="1" applyFill="1" applyBorder="1" applyAlignment="1" applyProtection="1">
      <alignment horizontal="right" vertical="center"/>
      <protection locked="0"/>
    </xf>
    <xf numFmtId="4" fontId="1" fillId="0" borderId="16" xfId="1" applyNumberFormat="1" applyFont="1" applyFill="1" applyBorder="1" applyAlignment="1" applyProtection="1">
      <alignment horizontal="right" vertical="center"/>
      <protection locked="0"/>
    </xf>
    <xf numFmtId="0" fontId="1" fillId="3" borderId="4" xfId="0" applyFont="1" applyFill="1" applyBorder="1" applyAlignment="1" applyProtection="1">
      <alignment vertical="center"/>
    </xf>
    <xf numFmtId="14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9" fontId="1" fillId="0" borderId="4" xfId="1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left" vertical="center" indent="1"/>
      <protection locked="0"/>
    </xf>
    <xf numFmtId="169" fontId="16" fillId="9" borderId="4" xfId="5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168" fontId="1" fillId="0" borderId="18" xfId="0" applyNumberFormat="1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43" fontId="5" fillId="7" borderId="14" xfId="1" applyFont="1" applyFill="1" applyBorder="1" applyAlignment="1" applyProtection="1">
      <alignment horizontal="center" vertical="center"/>
    </xf>
    <xf numFmtId="43" fontId="6" fillId="0" borderId="12" xfId="1" applyFont="1" applyFill="1" applyBorder="1" applyAlignment="1" applyProtection="1">
      <alignment horizontal="center" vertical="center"/>
    </xf>
    <xf numFmtId="43" fontId="6" fillId="0" borderId="13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  <protection locked="0"/>
    </xf>
    <xf numFmtId="14" fontId="9" fillId="0" borderId="13" xfId="0" applyNumberFormat="1" applyFont="1" applyFill="1" applyBorder="1" applyAlignment="1" applyProtection="1">
      <alignment horizontal="center" vertical="center"/>
    </xf>
    <xf numFmtId="43" fontId="9" fillId="0" borderId="13" xfId="0" applyNumberFormat="1" applyFont="1" applyFill="1" applyBorder="1" applyAlignment="1" applyProtection="1">
      <alignment horizontal="center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 indent="1"/>
    </xf>
    <xf numFmtId="49" fontId="10" fillId="6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164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1" fillId="5" borderId="0" xfId="2" applyFont="1" applyFill="1" applyAlignment="1">
      <alignment horizontal="center" wrapText="1"/>
    </xf>
  </cellXfs>
  <cellStyles count="6">
    <cellStyle name="Akzent2" xfId="5" builtinId="33"/>
    <cellStyle name="Komma" xfId="1" builtinId="3"/>
    <cellStyle name="Normal 2" xfId="3"/>
    <cellStyle name="Standard" xfId="0" builtinId="0"/>
    <cellStyle name="Standard 2" xfId="2"/>
    <cellStyle name="Standard 7" xfId="4"/>
  </cellStyles>
  <dxfs count="8"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112643</xdr:colOff>
      <xdr:row>0</xdr:row>
      <xdr:rowOff>98149</xdr:rowOff>
    </xdr:from>
    <xdr:to>
      <xdr:col>10</xdr:col>
      <xdr:colOff>758687</xdr:colOff>
      <xdr:row>1</xdr:row>
      <xdr:rowOff>15323</xdr:rowOff>
    </xdr:to>
    <xdr:sp macro="" textlink="">
      <xdr:nvSpPr>
        <xdr:cNvPr id="3" name="Textfeld 2"/>
        <xdr:cNvSpPr txBox="1"/>
      </xdr:nvSpPr>
      <xdr:spPr>
        <a:xfrm>
          <a:off x="9580493" y="98149"/>
          <a:ext cx="1493769" cy="2695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rIns="36000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Schlussabrechnung</a:t>
          </a:r>
        </a:p>
      </xdr:txBody>
    </xdr:sp>
    <xdr:clientData/>
  </xdr:twoCellAnchor>
  <xdr:oneCellAnchor>
    <xdr:from>
      <xdr:col>0</xdr:col>
      <xdr:colOff>28575</xdr:colOff>
      <xdr:row>44</xdr:row>
      <xdr:rowOff>137948</xdr:rowOff>
    </xdr:from>
    <xdr:ext cx="5235851" cy="1890316"/>
    <xdr:sp macro="" textlink="" fLocksText="0">
      <xdr:nvSpPr>
        <xdr:cNvPr id="2" name="Textfeld 1"/>
        <xdr:cNvSpPr txBox="1"/>
      </xdr:nvSpPr>
      <xdr:spPr>
        <a:xfrm>
          <a:off x="28575" y="8662823"/>
          <a:ext cx="5235851" cy="1890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28575</xdr:colOff>
      <xdr:row>44</xdr:row>
      <xdr:rowOff>142875</xdr:rowOff>
    </xdr:from>
    <xdr:ext cx="5906328" cy="1885390"/>
    <xdr:sp macro="" textlink="" fLocksText="0">
      <xdr:nvSpPr>
        <xdr:cNvPr id="6" name="Textfeld 5"/>
        <xdr:cNvSpPr txBox="1"/>
      </xdr:nvSpPr>
      <xdr:spPr>
        <a:xfrm>
          <a:off x="5267325" y="8667750"/>
          <a:ext cx="5906328" cy="1885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24305</xdr:colOff>
      <xdr:row>43</xdr:row>
      <xdr:rowOff>74560</xdr:rowOff>
    </xdr:from>
    <xdr:ext cx="5240121" cy="254557"/>
    <xdr:sp macro="" textlink="">
      <xdr:nvSpPr>
        <xdr:cNvPr id="7" name="Textfeld 6"/>
        <xdr:cNvSpPr txBox="1"/>
      </xdr:nvSpPr>
      <xdr:spPr>
        <a:xfrm>
          <a:off x="24305" y="8408935"/>
          <a:ext cx="5240121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1. Stand der Arbeiten</a:t>
          </a:r>
        </a:p>
      </xdr:txBody>
    </xdr:sp>
    <xdr:clientData/>
  </xdr:oneCellAnchor>
  <xdr:oneCellAnchor>
    <xdr:from>
      <xdr:col>4</xdr:col>
      <xdr:colOff>28576</xdr:colOff>
      <xdr:row>43</xdr:row>
      <xdr:rowOff>74560</xdr:rowOff>
    </xdr:from>
    <xdr:ext cx="5904722" cy="254557"/>
    <xdr:sp macro="" textlink="">
      <xdr:nvSpPr>
        <xdr:cNvPr id="8" name="Textfeld 7"/>
        <xdr:cNvSpPr txBox="1"/>
      </xdr:nvSpPr>
      <xdr:spPr>
        <a:xfrm>
          <a:off x="5267326" y="8408935"/>
          <a:ext cx="5904722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3. Technische Ausführung, Schwierigkeiten, Änderungen</a:t>
          </a:r>
        </a:p>
      </xdr:txBody>
    </xdr:sp>
    <xdr:clientData/>
  </xdr:oneCellAnchor>
  <xdr:oneCellAnchor>
    <xdr:from>
      <xdr:col>0</xdr:col>
      <xdr:colOff>28575</xdr:colOff>
      <xdr:row>57</xdr:row>
      <xdr:rowOff>180974</xdr:rowOff>
    </xdr:from>
    <xdr:ext cx="5232895" cy="2112869"/>
    <xdr:sp macro="" textlink="" fLocksText="0">
      <xdr:nvSpPr>
        <xdr:cNvPr id="9" name="Textfeld 8"/>
        <xdr:cNvSpPr txBox="1"/>
      </xdr:nvSpPr>
      <xdr:spPr>
        <a:xfrm>
          <a:off x="28575" y="11182349"/>
          <a:ext cx="5232895" cy="2112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25619</xdr:colOff>
      <xdr:row>56</xdr:row>
      <xdr:rowOff>9524</xdr:rowOff>
    </xdr:from>
    <xdr:ext cx="5909284" cy="2474819"/>
    <xdr:sp macro="" textlink="" fLocksText="0">
      <xdr:nvSpPr>
        <xdr:cNvPr id="10" name="Textfeld 9"/>
        <xdr:cNvSpPr txBox="1"/>
      </xdr:nvSpPr>
      <xdr:spPr>
        <a:xfrm>
          <a:off x="5264369" y="10820399"/>
          <a:ext cx="5909284" cy="2474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33829</xdr:colOff>
      <xdr:row>54</xdr:row>
      <xdr:rowOff>135861</xdr:rowOff>
    </xdr:from>
    <xdr:ext cx="5230289" cy="616614"/>
    <xdr:sp macro="" textlink="">
      <xdr:nvSpPr>
        <xdr:cNvPr id="11" name="Textfeld 10"/>
        <xdr:cNvSpPr txBox="1"/>
      </xdr:nvSpPr>
      <xdr:spPr>
        <a:xfrm>
          <a:off x="33829" y="10565736"/>
          <a:ext cx="5230289" cy="616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2. Ausgeführte Arbeiten und Materiallieferungen, bei PU zusätzlich Laufmeter-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kosten inkl. Anteil Projektierung/Bauleitung aufgeteilt in Strassenunterhalt und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Entwässerung / Kunstbauten</a:t>
          </a:r>
        </a:p>
      </xdr:txBody>
    </xdr:sp>
    <xdr:clientData/>
  </xdr:oneCellAnchor>
  <xdr:oneCellAnchor>
    <xdr:from>
      <xdr:col>4</xdr:col>
      <xdr:colOff>28267</xdr:colOff>
      <xdr:row>54</xdr:row>
      <xdr:rowOff>135861</xdr:rowOff>
    </xdr:from>
    <xdr:ext cx="5905032" cy="254557"/>
    <xdr:sp macro="" textlink="">
      <xdr:nvSpPr>
        <xdr:cNvPr id="12" name="Textfeld 11"/>
        <xdr:cNvSpPr txBox="1"/>
      </xdr:nvSpPr>
      <xdr:spPr>
        <a:xfrm>
          <a:off x="5267017" y="10565736"/>
          <a:ext cx="5905032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4. Finanzieller Stand. Können die Arbeiten im Rahmen des KV ausgeführt werden?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114300</xdr:rowOff>
        </xdr:from>
        <xdr:to>
          <xdr:col>9</xdr:col>
          <xdr:colOff>323850</xdr:colOff>
          <xdr:row>0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112643</xdr:colOff>
      <xdr:row>0</xdr:row>
      <xdr:rowOff>98149</xdr:rowOff>
    </xdr:from>
    <xdr:to>
      <xdr:col>10</xdr:col>
      <xdr:colOff>758687</xdr:colOff>
      <xdr:row>1</xdr:row>
      <xdr:rowOff>15323</xdr:rowOff>
    </xdr:to>
    <xdr:sp macro="" textlink="">
      <xdr:nvSpPr>
        <xdr:cNvPr id="2" name="Textfeld 1"/>
        <xdr:cNvSpPr txBox="1"/>
      </xdr:nvSpPr>
      <xdr:spPr>
        <a:xfrm>
          <a:off x="9675743" y="98149"/>
          <a:ext cx="1493769" cy="2695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rIns="36000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Schlussabrechnung</a:t>
          </a:r>
        </a:p>
      </xdr:txBody>
    </xdr:sp>
    <xdr:clientData/>
  </xdr:twoCellAnchor>
  <xdr:oneCellAnchor>
    <xdr:from>
      <xdr:col>0</xdr:col>
      <xdr:colOff>28575</xdr:colOff>
      <xdr:row>44</xdr:row>
      <xdr:rowOff>137948</xdr:rowOff>
    </xdr:from>
    <xdr:ext cx="5235851" cy="1890316"/>
    <xdr:sp macro="" textlink="" fLocksText="0">
      <xdr:nvSpPr>
        <xdr:cNvPr id="3" name="Textfeld 2"/>
        <xdr:cNvSpPr txBox="1"/>
      </xdr:nvSpPr>
      <xdr:spPr>
        <a:xfrm>
          <a:off x="28575" y="8662823"/>
          <a:ext cx="5235851" cy="1890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28575</xdr:colOff>
      <xdr:row>44</xdr:row>
      <xdr:rowOff>142875</xdr:rowOff>
    </xdr:from>
    <xdr:ext cx="5906328" cy="1885390"/>
    <xdr:sp macro="" textlink="" fLocksText="0">
      <xdr:nvSpPr>
        <xdr:cNvPr id="4" name="Textfeld 3"/>
        <xdr:cNvSpPr txBox="1"/>
      </xdr:nvSpPr>
      <xdr:spPr>
        <a:xfrm>
          <a:off x="5353050" y="8667750"/>
          <a:ext cx="5906328" cy="1885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24305</xdr:colOff>
      <xdr:row>43</xdr:row>
      <xdr:rowOff>74560</xdr:rowOff>
    </xdr:from>
    <xdr:ext cx="5240121" cy="254557"/>
    <xdr:sp macro="" textlink="">
      <xdr:nvSpPr>
        <xdr:cNvPr id="5" name="Textfeld 4"/>
        <xdr:cNvSpPr txBox="1"/>
      </xdr:nvSpPr>
      <xdr:spPr>
        <a:xfrm>
          <a:off x="24305" y="8408935"/>
          <a:ext cx="5240121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1. Stand der Arbeiten</a:t>
          </a:r>
        </a:p>
      </xdr:txBody>
    </xdr:sp>
    <xdr:clientData/>
  </xdr:oneCellAnchor>
  <xdr:oneCellAnchor>
    <xdr:from>
      <xdr:col>4</xdr:col>
      <xdr:colOff>28576</xdr:colOff>
      <xdr:row>43</xdr:row>
      <xdr:rowOff>74560</xdr:rowOff>
    </xdr:from>
    <xdr:ext cx="5904722" cy="254557"/>
    <xdr:sp macro="" textlink="">
      <xdr:nvSpPr>
        <xdr:cNvPr id="6" name="Textfeld 5"/>
        <xdr:cNvSpPr txBox="1"/>
      </xdr:nvSpPr>
      <xdr:spPr>
        <a:xfrm>
          <a:off x="5353051" y="8408935"/>
          <a:ext cx="5904722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3. Technische Ausführung, Schwierigkeiten, Änderungen</a:t>
          </a:r>
        </a:p>
      </xdr:txBody>
    </xdr:sp>
    <xdr:clientData/>
  </xdr:oneCellAnchor>
  <xdr:oneCellAnchor>
    <xdr:from>
      <xdr:col>0</xdr:col>
      <xdr:colOff>28575</xdr:colOff>
      <xdr:row>57</xdr:row>
      <xdr:rowOff>180974</xdr:rowOff>
    </xdr:from>
    <xdr:ext cx="5232895" cy="2112869"/>
    <xdr:sp macro="" textlink="" fLocksText="0">
      <xdr:nvSpPr>
        <xdr:cNvPr id="7" name="Textfeld 6"/>
        <xdr:cNvSpPr txBox="1"/>
      </xdr:nvSpPr>
      <xdr:spPr>
        <a:xfrm>
          <a:off x="28575" y="11182349"/>
          <a:ext cx="5232895" cy="2112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25619</xdr:colOff>
      <xdr:row>56</xdr:row>
      <xdr:rowOff>9524</xdr:rowOff>
    </xdr:from>
    <xdr:ext cx="5909284" cy="2474819"/>
    <xdr:sp macro="" textlink="" fLocksText="0">
      <xdr:nvSpPr>
        <xdr:cNvPr id="8" name="Textfeld 7"/>
        <xdr:cNvSpPr txBox="1"/>
      </xdr:nvSpPr>
      <xdr:spPr>
        <a:xfrm>
          <a:off x="5350094" y="10820399"/>
          <a:ext cx="5909284" cy="2474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33829</xdr:colOff>
      <xdr:row>54</xdr:row>
      <xdr:rowOff>135861</xdr:rowOff>
    </xdr:from>
    <xdr:ext cx="5230289" cy="616614"/>
    <xdr:sp macro="" textlink="">
      <xdr:nvSpPr>
        <xdr:cNvPr id="9" name="Textfeld 8"/>
        <xdr:cNvSpPr txBox="1"/>
      </xdr:nvSpPr>
      <xdr:spPr>
        <a:xfrm>
          <a:off x="33829" y="10565736"/>
          <a:ext cx="5230289" cy="616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2. Ausgeführte Arbeiten und Materiallieferungen, bei PU zusätzlich Laufmeter-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kosten inkl. Anteil Projektierung/Bauleitung aufgeteilt in Strassenunterhalt und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Entwässerung / Kunstbauten</a:t>
          </a:r>
        </a:p>
      </xdr:txBody>
    </xdr:sp>
    <xdr:clientData/>
  </xdr:oneCellAnchor>
  <xdr:oneCellAnchor>
    <xdr:from>
      <xdr:col>4</xdr:col>
      <xdr:colOff>28267</xdr:colOff>
      <xdr:row>54</xdr:row>
      <xdr:rowOff>135861</xdr:rowOff>
    </xdr:from>
    <xdr:ext cx="5905032" cy="254557"/>
    <xdr:sp macro="" textlink="">
      <xdr:nvSpPr>
        <xdr:cNvPr id="10" name="Textfeld 9"/>
        <xdr:cNvSpPr txBox="1"/>
      </xdr:nvSpPr>
      <xdr:spPr>
        <a:xfrm>
          <a:off x="5352742" y="10565736"/>
          <a:ext cx="5905032" cy="254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4. Finanzieller Stand. Können die Arbeiten im Rahmen des KV ausgeführt werden?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114300</xdr:rowOff>
        </xdr:from>
        <xdr:to>
          <xdr:col>9</xdr:col>
          <xdr:colOff>323850</xdr:colOff>
          <xdr:row>0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376"/>
  <sheetViews>
    <sheetView tabSelected="1" zoomScaleNormal="100" zoomScaleSheetLayoutView="85" zoomScalePageLayoutView="84" workbookViewId="0">
      <selection activeCell="L30" sqref="L30"/>
    </sheetView>
  </sheetViews>
  <sheetFormatPr baseColWidth="10" defaultColWidth="11.42578125" defaultRowHeight="12.75" x14ac:dyDescent="0.2"/>
  <cols>
    <col min="1" max="1" width="13.28515625" style="1" customWidth="1"/>
    <col min="2" max="2" width="40.5703125" style="1" customWidth="1"/>
    <col min="3" max="3" width="13.28515625" style="1" customWidth="1"/>
    <col min="4" max="11" width="12.7109375" style="1" customWidth="1"/>
    <col min="12" max="13" width="12.7109375" style="1" bestFit="1" customWidth="1"/>
    <col min="14" max="16384" width="11.42578125" style="1"/>
  </cols>
  <sheetData>
    <row r="1" spans="1:13" ht="27.75" customHeight="1" x14ac:dyDescent="0.2">
      <c r="A1" s="147" t="s">
        <v>769</v>
      </c>
      <c r="B1" s="148"/>
      <c r="C1" s="148"/>
      <c r="D1" s="148"/>
      <c r="E1" s="148"/>
      <c r="F1" s="148"/>
      <c r="G1" s="47"/>
      <c r="H1" s="47"/>
      <c r="I1" s="47"/>
      <c r="J1" s="47"/>
      <c r="K1" s="50"/>
      <c r="L1" s="2"/>
    </row>
    <row r="2" spans="1:13" ht="19.899999999999999" customHeight="1" x14ac:dyDescent="0.2">
      <c r="A2" s="87" t="s">
        <v>12</v>
      </c>
      <c r="B2" s="98" t="s">
        <v>766</v>
      </c>
      <c r="C2" s="87" t="s">
        <v>10</v>
      </c>
      <c r="D2" s="145" t="s">
        <v>766</v>
      </c>
      <c r="E2" s="146"/>
      <c r="F2" s="146"/>
      <c r="G2" s="119"/>
      <c r="H2" s="119"/>
      <c r="I2" s="119"/>
      <c r="J2" s="119"/>
      <c r="K2" s="119"/>
      <c r="L2" s="2"/>
    </row>
    <row r="3" spans="1:13" ht="19.899999999999999" customHeight="1" x14ac:dyDescent="0.2">
      <c r="A3" s="87" t="s">
        <v>13</v>
      </c>
      <c r="B3" s="98" t="s">
        <v>766</v>
      </c>
      <c r="C3" s="88" t="s">
        <v>9</v>
      </c>
      <c r="D3" s="145" t="s">
        <v>767</v>
      </c>
      <c r="E3" s="146"/>
      <c r="F3" s="146"/>
      <c r="G3" s="119"/>
      <c r="H3" s="119"/>
      <c r="I3" s="119"/>
      <c r="J3" s="119"/>
      <c r="K3" s="119"/>
      <c r="L3" s="2"/>
    </row>
    <row r="4" spans="1:13" ht="8.1" customHeight="1" x14ac:dyDescent="0.2">
      <c r="A4" s="27"/>
      <c r="B4" s="29"/>
      <c r="C4" s="29"/>
      <c r="D4" s="29"/>
      <c r="E4" s="29"/>
      <c r="F4" s="29"/>
      <c r="G4" s="29"/>
      <c r="H4" s="29"/>
      <c r="I4" s="29"/>
      <c r="J4" s="29"/>
      <c r="K4" s="30"/>
      <c r="L4" s="2"/>
    </row>
    <row r="5" spans="1:13" s="8" customFormat="1" ht="19.899999999999999" customHeight="1" x14ac:dyDescent="0.2">
      <c r="A5" s="48"/>
      <c r="B5" s="51"/>
      <c r="C5" s="55" t="s">
        <v>4</v>
      </c>
      <c r="D5" s="55" t="s">
        <v>2</v>
      </c>
      <c r="E5" s="55" t="s">
        <v>758</v>
      </c>
      <c r="F5" s="49" t="s">
        <v>757</v>
      </c>
      <c r="G5" s="49" t="s">
        <v>759</v>
      </c>
      <c r="H5" s="49" t="s">
        <v>760</v>
      </c>
      <c r="I5" s="49" t="s">
        <v>762</v>
      </c>
      <c r="J5" s="49" t="s">
        <v>3</v>
      </c>
      <c r="K5" s="49" t="s">
        <v>761</v>
      </c>
    </row>
    <row r="6" spans="1:13" s="9" customFormat="1" ht="19.899999999999999" customHeight="1" x14ac:dyDescent="0.2">
      <c r="A6" s="96" t="s">
        <v>770</v>
      </c>
      <c r="B6" s="96"/>
      <c r="C6" s="99"/>
      <c r="D6" s="132">
        <f>SUM(E6:K6)</f>
        <v>0</v>
      </c>
      <c r="E6" s="120"/>
      <c r="F6" s="121"/>
      <c r="G6" s="103"/>
      <c r="H6" s="104"/>
      <c r="I6" s="103"/>
      <c r="J6" s="103"/>
      <c r="K6" s="103"/>
    </row>
    <row r="7" spans="1:13" s="9" customFormat="1" ht="15.6" customHeight="1" x14ac:dyDescent="0.2">
      <c r="A7" s="143" t="s">
        <v>753</v>
      </c>
      <c r="B7" s="144"/>
      <c r="C7" s="122"/>
      <c r="D7" s="134">
        <f>SUM(E7:K7)</f>
        <v>0</v>
      </c>
      <c r="E7" s="123"/>
      <c r="F7" s="124"/>
      <c r="G7" s="100"/>
      <c r="H7" s="100"/>
      <c r="I7" s="100"/>
      <c r="J7" s="100"/>
      <c r="K7" s="105"/>
    </row>
    <row r="8" spans="1:13" s="9" customFormat="1" ht="15.6" customHeight="1" x14ac:dyDescent="0.2">
      <c r="A8" s="143" t="s">
        <v>15</v>
      </c>
      <c r="B8" s="144"/>
      <c r="C8" s="122"/>
      <c r="D8" s="134">
        <f t="shared" ref="D8:D9" si="0">SUM(E8:K8)</f>
        <v>0</v>
      </c>
      <c r="E8" s="123"/>
      <c r="F8" s="125"/>
      <c r="G8" s="101"/>
      <c r="H8" s="101"/>
      <c r="I8" s="101"/>
      <c r="J8" s="101"/>
      <c r="K8" s="106"/>
    </row>
    <row r="9" spans="1:13" x14ac:dyDescent="0.2">
      <c r="A9" s="155" t="s">
        <v>15</v>
      </c>
      <c r="B9" s="156"/>
      <c r="C9" s="110"/>
      <c r="D9" s="135">
        <f t="shared" si="0"/>
        <v>0</v>
      </c>
      <c r="E9" s="112"/>
      <c r="F9" s="111"/>
      <c r="G9" s="102"/>
      <c r="H9" s="102"/>
      <c r="I9" s="102"/>
      <c r="J9" s="102"/>
      <c r="K9" s="107"/>
    </row>
    <row r="10" spans="1:13" s="9" customFormat="1" ht="17.45" customHeight="1" x14ac:dyDescent="0.2">
      <c r="A10" s="56" t="s">
        <v>754</v>
      </c>
      <c r="B10" s="57"/>
      <c r="C10" s="80"/>
      <c r="D10" s="136">
        <f>SUM(E10:K10)</f>
        <v>0</v>
      </c>
      <c r="E10" s="117">
        <f>SUM(E7:E9)</f>
        <v>0</v>
      </c>
      <c r="F10" s="118">
        <f>SUM(F7:F9)</f>
        <v>0</v>
      </c>
      <c r="G10" s="118">
        <f>SUM(G7:G9)</f>
        <v>0</v>
      </c>
      <c r="H10" s="118">
        <f t="shared" ref="H10:J10" si="1">SUM(H7:H9)</f>
        <v>0</v>
      </c>
      <c r="I10" s="118">
        <f t="shared" si="1"/>
        <v>0</v>
      </c>
      <c r="J10" s="118">
        <f t="shared" si="1"/>
        <v>0</v>
      </c>
      <c r="K10" s="108"/>
    </row>
    <row r="11" spans="1:13" s="10" customFormat="1" ht="8.1" customHeight="1" x14ac:dyDescent="0.2">
      <c r="A11" s="31"/>
      <c r="B11" s="32"/>
      <c r="C11" s="33"/>
      <c r="D11" s="33"/>
      <c r="E11" s="34"/>
      <c r="F11" s="34"/>
      <c r="G11" s="34"/>
      <c r="H11" s="34"/>
      <c r="I11" s="34"/>
      <c r="J11" s="34"/>
      <c r="K11" s="34"/>
    </row>
    <row r="12" spans="1:13" s="11" customFormat="1" ht="19.899999999999999" customHeight="1" x14ac:dyDescent="0.2">
      <c r="A12" s="58" t="s">
        <v>14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</row>
    <row r="13" spans="1:13" s="3" customFormat="1" ht="18" customHeight="1" x14ac:dyDescent="0.2">
      <c r="A13" s="74" t="s">
        <v>0</v>
      </c>
      <c r="B13" s="75" t="s">
        <v>1</v>
      </c>
      <c r="C13" s="76"/>
      <c r="D13" s="77"/>
      <c r="E13" s="74"/>
      <c r="F13" s="78"/>
      <c r="G13" s="78"/>
      <c r="H13" s="78"/>
      <c r="I13" s="78"/>
      <c r="J13" s="79"/>
      <c r="K13" s="79"/>
    </row>
    <row r="14" spans="1:13" s="5" customFormat="1" ht="12.75" customHeight="1" x14ac:dyDescent="0.2">
      <c r="A14" s="89">
        <v>1</v>
      </c>
      <c r="B14" s="84"/>
      <c r="C14" s="81"/>
      <c r="D14" s="137">
        <f>SUM(E14:K14)</f>
        <v>0</v>
      </c>
      <c r="E14" s="62"/>
      <c r="F14" s="64"/>
      <c r="G14" s="64"/>
      <c r="H14" s="64"/>
      <c r="I14" s="64"/>
      <c r="J14" s="64"/>
      <c r="K14" s="65"/>
      <c r="L14" s="4"/>
    </row>
    <row r="15" spans="1:13" s="5" customFormat="1" ht="12.75" customHeight="1" x14ac:dyDescent="0.2">
      <c r="A15" s="90">
        <v>2</v>
      </c>
      <c r="B15" s="85"/>
      <c r="C15" s="81"/>
      <c r="D15" s="138">
        <f>SUM(E15:K15)</f>
        <v>0</v>
      </c>
      <c r="E15" s="62"/>
      <c r="F15" s="62"/>
      <c r="G15" s="62"/>
      <c r="H15" s="62"/>
      <c r="I15" s="62"/>
      <c r="J15" s="62"/>
      <c r="K15" s="66"/>
      <c r="L15" s="4"/>
      <c r="M15" s="4"/>
    </row>
    <row r="16" spans="1:13" s="5" customFormat="1" ht="12.75" customHeight="1" x14ac:dyDescent="0.2">
      <c r="A16" s="90">
        <v>3</v>
      </c>
      <c r="B16" s="85"/>
      <c r="C16" s="81"/>
      <c r="D16" s="138">
        <f t="shared" ref="D16:D28" si="2">SUM(E16:K16)</f>
        <v>0</v>
      </c>
      <c r="E16" s="62"/>
      <c r="F16" s="62"/>
      <c r="G16" s="62"/>
      <c r="H16" s="62"/>
      <c r="I16" s="62"/>
      <c r="J16" s="62"/>
      <c r="K16" s="66"/>
      <c r="L16" s="4"/>
      <c r="M16" s="4"/>
    </row>
    <row r="17" spans="1:13" s="5" customFormat="1" ht="12.75" customHeight="1" x14ac:dyDescent="0.2">
      <c r="A17" s="90">
        <v>4</v>
      </c>
      <c r="B17" s="85"/>
      <c r="C17" s="81"/>
      <c r="D17" s="138">
        <f t="shared" si="2"/>
        <v>0</v>
      </c>
      <c r="E17" s="62"/>
      <c r="F17" s="62"/>
      <c r="G17" s="62"/>
      <c r="H17" s="62"/>
      <c r="I17" s="62"/>
      <c r="J17" s="62"/>
      <c r="K17" s="66"/>
      <c r="L17" s="4"/>
      <c r="M17" s="4"/>
    </row>
    <row r="18" spans="1:13" s="5" customFormat="1" ht="12.75" customHeight="1" x14ac:dyDescent="0.2">
      <c r="A18" s="90">
        <v>5</v>
      </c>
      <c r="B18" s="85"/>
      <c r="C18" s="81"/>
      <c r="D18" s="138">
        <f t="shared" si="2"/>
        <v>0</v>
      </c>
      <c r="E18" s="62"/>
      <c r="F18" s="62"/>
      <c r="G18" s="62"/>
      <c r="H18" s="62"/>
      <c r="I18" s="62"/>
      <c r="J18" s="62"/>
      <c r="K18" s="66"/>
      <c r="L18" s="4"/>
      <c r="M18" s="4"/>
    </row>
    <row r="19" spans="1:13" s="5" customFormat="1" ht="12.75" customHeight="1" x14ac:dyDescent="0.2">
      <c r="A19" s="90">
        <v>6</v>
      </c>
      <c r="B19" s="85"/>
      <c r="C19" s="81"/>
      <c r="D19" s="138">
        <f t="shared" si="2"/>
        <v>0</v>
      </c>
      <c r="E19" s="62"/>
      <c r="F19" s="62"/>
      <c r="G19" s="62"/>
      <c r="H19" s="62"/>
      <c r="I19" s="62"/>
      <c r="J19" s="62"/>
      <c r="K19" s="66"/>
      <c r="L19" s="4"/>
      <c r="M19" s="4"/>
    </row>
    <row r="20" spans="1:13" s="5" customFormat="1" ht="12.75" customHeight="1" x14ac:dyDescent="0.2">
      <c r="A20" s="90">
        <v>7</v>
      </c>
      <c r="B20" s="85"/>
      <c r="C20" s="81"/>
      <c r="D20" s="138">
        <f t="shared" si="2"/>
        <v>0</v>
      </c>
      <c r="E20" s="62"/>
      <c r="F20" s="62"/>
      <c r="G20" s="62"/>
      <c r="H20" s="62"/>
      <c r="I20" s="62"/>
      <c r="J20" s="62"/>
      <c r="K20" s="66"/>
      <c r="L20" s="4"/>
      <c r="M20" s="4"/>
    </row>
    <row r="21" spans="1:13" s="5" customFormat="1" ht="12.75" customHeight="1" x14ac:dyDescent="0.2">
      <c r="A21" s="90">
        <v>8</v>
      </c>
      <c r="B21" s="85"/>
      <c r="C21" s="81"/>
      <c r="D21" s="138">
        <f t="shared" si="2"/>
        <v>0</v>
      </c>
      <c r="E21" s="62"/>
      <c r="F21" s="62"/>
      <c r="G21" s="62"/>
      <c r="H21" s="62"/>
      <c r="I21" s="62"/>
      <c r="J21" s="62"/>
      <c r="K21" s="66"/>
      <c r="L21" s="4"/>
      <c r="M21" s="4"/>
    </row>
    <row r="22" spans="1:13" s="5" customFormat="1" ht="12.75" customHeight="1" x14ac:dyDescent="0.2">
      <c r="A22" s="90">
        <v>9</v>
      </c>
      <c r="B22" s="85"/>
      <c r="C22" s="81"/>
      <c r="D22" s="138">
        <f t="shared" si="2"/>
        <v>0</v>
      </c>
      <c r="E22" s="62"/>
      <c r="F22" s="62"/>
      <c r="G22" s="62"/>
      <c r="H22" s="62"/>
      <c r="I22" s="62"/>
      <c r="J22" s="62"/>
      <c r="K22" s="66"/>
      <c r="L22" s="4"/>
      <c r="M22" s="4"/>
    </row>
    <row r="23" spans="1:13" s="5" customFormat="1" ht="12.75" customHeight="1" x14ac:dyDescent="0.2">
      <c r="A23" s="90">
        <v>10</v>
      </c>
      <c r="B23" s="85"/>
      <c r="C23" s="81"/>
      <c r="D23" s="138">
        <f t="shared" si="2"/>
        <v>0</v>
      </c>
      <c r="E23" s="62"/>
      <c r="F23" s="62" t="s">
        <v>11</v>
      </c>
      <c r="G23" s="62"/>
      <c r="H23" s="62"/>
      <c r="I23" s="62"/>
      <c r="J23" s="62"/>
      <c r="K23" s="66"/>
      <c r="L23" s="4"/>
      <c r="M23" s="4"/>
    </row>
    <row r="24" spans="1:13" s="5" customFormat="1" ht="12.75" customHeight="1" x14ac:dyDescent="0.2">
      <c r="A24" s="90">
        <v>11</v>
      </c>
      <c r="B24" s="85"/>
      <c r="C24" s="81"/>
      <c r="D24" s="138">
        <f t="shared" si="2"/>
        <v>0</v>
      </c>
      <c r="E24" s="62"/>
      <c r="F24" s="62"/>
      <c r="G24" s="62"/>
      <c r="H24" s="62"/>
      <c r="I24" s="62"/>
      <c r="J24" s="62"/>
      <c r="K24" s="66"/>
      <c r="L24" s="4"/>
      <c r="M24" s="4"/>
    </row>
    <row r="25" spans="1:13" s="5" customFormat="1" ht="12.75" customHeight="1" x14ac:dyDescent="0.2">
      <c r="A25" s="90">
        <v>12</v>
      </c>
      <c r="B25" s="85"/>
      <c r="C25" s="81"/>
      <c r="D25" s="138">
        <f t="shared" si="2"/>
        <v>0</v>
      </c>
      <c r="E25" s="62"/>
      <c r="F25" s="62"/>
      <c r="G25" s="62"/>
      <c r="H25" s="62"/>
      <c r="I25" s="62"/>
      <c r="J25" s="62"/>
      <c r="K25" s="66"/>
      <c r="L25" s="4"/>
      <c r="M25" s="4"/>
    </row>
    <row r="26" spans="1:13" s="5" customFormat="1" ht="12.75" customHeight="1" x14ac:dyDescent="0.2">
      <c r="A26" s="90">
        <v>13</v>
      </c>
      <c r="B26" s="85"/>
      <c r="C26" s="81"/>
      <c r="D26" s="138">
        <f t="shared" si="2"/>
        <v>0</v>
      </c>
      <c r="E26" s="62"/>
      <c r="F26" s="62"/>
      <c r="G26" s="62"/>
      <c r="H26" s="62"/>
      <c r="I26" s="62"/>
      <c r="J26" s="62"/>
      <c r="K26" s="66"/>
      <c r="L26" s="4"/>
      <c r="M26" s="4"/>
    </row>
    <row r="27" spans="1:13" s="5" customFormat="1" ht="12.75" customHeight="1" x14ac:dyDescent="0.2">
      <c r="A27" s="90">
        <v>14</v>
      </c>
      <c r="B27" s="85"/>
      <c r="C27" s="81"/>
      <c r="D27" s="138">
        <f t="shared" si="2"/>
        <v>0</v>
      </c>
      <c r="E27" s="62"/>
      <c r="F27" s="62"/>
      <c r="G27" s="62"/>
      <c r="H27" s="62"/>
      <c r="I27" s="62"/>
      <c r="J27" s="62"/>
      <c r="K27" s="66"/>
      <c r="L27" s="4"/>
      <c r="M27" s="4"/>
    </row>
    <row r="28" spans="1:13" s="5" customFormat="1" ht="12.75" customHeight="1" x14ac:dyDescent="0.2">
      <c r="A28" s="91">
        <v>15</v>
      </c>
      <c r="B28" s="86"/>
      <c r="C28" s="82"/>
      <c r="D28" s="138">
        <f t="shared" si="2"/>
        <v>0</v>
      </c>
      <c r="E28" s="63"/>
      <c r="F28" s="63"/>
      <c r="G28" s="63"/>
      <c r="H28" s="63"/>
      <c r="I28" s="63"/>
      <c r="J28" s="63"/>
      <c r="K28" s="67"/>
      <c r="L28" s="4"/>
      <c r="M28" s="4"/>
    </row>
    <row r="29" spans="1:13" s="6" customFormat="1" ht="17.25" customHeight="1" x14ac:dyDescent="0.2">
      <c r="A29" s="52" t="s">
        <v>745</v>
      </c>
      <c r="B29" s="53"/>
      <c r="C29" s="83"/>
      <c r="D29" s="61">
        <f>SUM(D14:D28)</f>
        <v>0</v>
      </c>
      <c r="E29" s="115">
        <f t="shared" ref="E29:J29" si="3">SUM(E14:E28)</f>
        <v>0</v>
      </c>
      <c r="F29" s="116">
        <f t="shared" si="3"/>
        <v>0</v>
      </c>
      <c r="G29" s="116">
        <f t="shared" si="3"/>
        <v>0</v>
      </c>
      <c r="H29" s="116">
        <f t="shared" si="3"/>
        <v>0</v>
      </c>
      <c r="I29" s="116">
        <f t="shared" si="3"/>
        <v>0</v>
      </c>
      <c r="J29" s="116">
        <f t="shared" si="3"/>
        <v>0</v>
      </c>
      <c r="K29" s="54"/>
      <c r="L29" s="7"/>
      <c r="M29" s="7"/>
    </row>
    <row r="30" spans="1:13" s="9" customFormat="1" ht="8.1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2"/>
      <c r="M30" s="12"/>
    </row>
    <row r="31" spans="1:13" s="9" customFormat="1" ht="33.75" customHeight="1" x14ac:dyDescent="0.2">
      <c r="A31" s="126" t="s">
        <v>744</v>
      </c>
      <c r="B31" s="126"/>
      <c r="C31" s="127" t="s">
        <v>742</v>
      </c>
      <c r="D31" s="128" t="s">
        <v>764</v>
      </c>
      <c r="E31" s="128" t="s">
        <v>765</v>
      </c>
      <c r="F31" s="128" t="s">
        <v>763</v>
      </c>
      <c r="G31" s="97"/>
      <c r="H31" s="149" t="s">
        <v>771</v>
      </c>
      <c r="I31" s="150"/>
      <c r="J31" s="151"/>
      <c r="K31" s="152"/>
    </row>
    <row r="32" spans="1:13" s="9" customFormat="1" ht="17.45" customHeight="1" x14ac:dyDescent="0.2">
      <c r="A32" s="157" t="str">
        <f>IF(OR(A1="Kostenschätzung periodischer Unterhalt im Schutzwald",A1="Kostenschätzung Wiederherstellung nach Naturereignissen",A1="Kostenschätzung Neu- und Ausbau von Walderschliessungen"),"Kostenschätzung",IF(OR(A1="Belegsabrechnung periodischer Unterhalt im Schutzwald",A1="Belegsabrechnung Wiederherstellung nach Naturereignissen", A1="Belegsabrechnung Neu- und Ausbau von Walderschliessungen"),"Belegsabrechnung","Bitte Abrechnungsart in der obersten Formularzeile anpassen"))</f>
        <v>Bitte Abrechnungsart in der obersten Formularzeile anpassen</v>
      </c>
      <c r="B32" s="158"/>
      <c r="C32" s="133">
        <f>IF(AND(D10=0,D29=0),0,IF(AND(A1="Bitte auswählen",D10=0,D29&gt;0,D29&lt;D6),D29,IF(AND(D29=0,A32="Belegsabrechnung"),0,IF(AND(A32="Belegsabrechnung",D29&lt;=D6),D29-D10,IF(AND(A32="Belegsabrechnung",D29&gt;D6),D6-D10,IF(D9&gt;0,D9,IF(D8&gt;0,D8,IF(D7&gt;0,D7,D6-D10))))))))</f>
        <v>0</v>
      </c>
      <c r="D32" s="129">
        <v>0.7</v>
      </c>
      <c r="E32" s="142">
        <v>0.5</v>
      </c>
      <c r="F32" s="131" t="str">
        <f>IF(AND(E32&lt;&gt;"bitte wählen",OR(A1="Kostenschätzung periodischer Unterhalt im Schutzwald",A1="Belegsabrechnung periodischer Unterhalt im Schutzwald")),C32*E32,IF(OR(A1="Kostenschätzung Wiederherstellung nach Naturereignissen",A1="Belegsabrechnung Wiederherstellung nach Naturereignissen",A1="Belegsabrechnung Neu- und Ausbau von Walderschliessungen",A1="Kostenschätzung Neu- und Ausbau von Walderschliessungen"),D32*C32,"-"))</f>
        <v>-</v>
      </c>
      <c r="G32" s="95"/>
      <c r="H32" s="153"/>
      <c r="I32" s="154"/>
      <c r="J32" s="154"/>
      <c r="K32" s="154"/>
    </row>
    <row r="33" spans="1:11" s="9" customFormat="1" ht="8.25" customHeight="1" x14ac:dyDescent="0.2">
      <c r="A33" s="35"/>
      <c r="B33" s="35"/>
      <c r="C33" s="32"/>
      <c r="D33" s="32"/>
      <c r="E33" s="32"/>
      <c r="F33" s="32"/>
      <c r="G33" s="32"/>
      <c r="H33" s="32"/>
      <c r="I33" s="32"/>
      <c r="J33" s="32"/>
      <c r="K33" s="32"/>
    </row>
    <row r="34" spans="1:11" s="9" customFormat="1" ht="19.899999999999999" customHeight="1" x14ac:dyDescent="0.2">
      <c r="A34" s="68" t="s">
        <v>743</v>
      </c>
      <c r="B34" s="69"/>
      <c r="C34" s="94" t="str">
        <f>IF(D6="-","",IF(AND(D10&gt;0.8*D6,A9&lt;&gt;"Belegsabrechnung (Teilabrechnung Nr. 3)",A8&lt;&gt;"Belegsabrechnung (Teilabrechnung Nr. 2)",A7&lt;&gt;"Belegsabrechnung (Teilabrechnung Nr. 1)"),
"Achtung maximaler Betrag für Kostenschätzungen (80%) überschritten",""))</f>
        <v/>
      </c>
      <c r="D34" s="32"/>
      <c r="E34" s="32"/>
      <c r="F34" s="32"/>
      <c r="G34" s="32"/>
      <c r="H34" s="32"/>
      <c r="I34" s="32"/>
      <c r="J34" s="32"/>
      <c r="K34" s="32"/>
    </row>
    <row r="35" spans="1:11" s="9" customFormat="1" ht="16.899999999999999" customHeight="1" x14ac:dyDescent="0.2">
      <c r="A35" s="114">
        <f>IF(D6="-","-",IF(D29=0,D6-D10,IF(D29&gt;D6,0,D6-D29)))</f>
        <v>0</v>
      </c>
      <c r="B35" s="46" t="s">
        <v>740</v>
      </c>
      <c r="C35" s="32"/>
      <c r="D35" s="32"/>
      <c r="E35" s="32"/>
      <c r="F35" s="32"/>
      <c r="G35" s="32"/>
      <c r="H35" s="32"/>
      <c r="I35" s="32"/>
      <c r="J35" s="35"/>
      <c r="K35" s="35"/>
    </row>
    <row r="36" spans="1:11" s="8" customFormat="1" ht="17.45" customHeight="1" x14ac:dyDescent="0.2">
      <c r="A36" s="114" t="str">
        <f>IF(OR(A1="Kostenschätzung periodischer Unterhalt im Schutzwald",A1="Belegsabrechnung periodischer Unterhalt im Schutzwald"),A35*E32,IF(OR(A1="Kostenschätzung Wiederherstellung nach Naturereignissen",A1="Belegsabrechnung Wiederherstellung nach Naturereignissen",A1="Belegsabrechnung Neu- und Ausbau von Walderschliessungen",A1="Kostenschätzung Neu- und Ausbau von Walderschliessungen"),A35*D32,"-"))</f>
        <v>-</v>
      </c>
      <c r="B36" s="46" t="s">
        <v>741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1:11" s="8" customFormat="1" ht="8.1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s="8" customFormat="1" ht="23.25" customHeight="1" x14ac:dyDescent="0.2">
      <c r="A38" s="70" t="s">
        <v>746</v>
      </c>
      <c r="B38" s="70"/>
      <c r="C38" s="70" t="s">
        <v>755</v>
      </c>
      <c r="E38" s="32"/>
      <c r="G38" s="70" t="s">
        <v>756</v>
      </c>
      <c r="H38" s="70"/>
      <c r="I38" s="70"/>
      <c r="J38" s="38"/>
      <c r="K38" s="38"/>
    </row>
    <row r="39" spans="1:11" s="8" customFormat="1" ht="19.899999999999999" customHeight="1" x14ac:dyDescent="0.2">
      <c r="A39" s="71" t="s">
        <v>7</v>
      </c>
      <c r="B39" s="72"/>
      <c r="C39" s="71" t="s">
        <v>8</v>
      </c>
      <c r="E39" s="35"/>
      <c r="G39" s="71" t="s">
        <v>8</v>
      </c>
      <c r="H39" s="71"/>
      <c r="I39" s="71"/>
      <c r="J39" s="38"/>
      <c r="K39" s="38"/>
    </row>
    <row r="40" spans="1:11" s="8" customFormat="1" ht="19.899999999999999" customHeight="1" x14ac:dyDescent="0.2">
      <c r="A40" s="70" t="s">
        <v>6</v>
      </c>
      <c r="B40" s="72"/>
      <c r="C40" s="70" t="s">
        <v>6</v>
      </c>
      <c r="E40" s="32"/>
      <c r="G40" s="70" t="s">
        <v>6</v>
      </c>
      <c r="I40" s="70"/>
      <c r="J40" s="38"/>
      <c r="K40" s="38"/>
    </row>
    <row r="41" spans="1:11" s="8" customFormat="1" ht="19.899999999999999" customHeight="1" x14ac:dyDescent="0.2">
      <c r="A41" s="70" t="s">
        <v>5</v>
      </c>
      <c r="B41" s="72"/>
      <c r="C41" s="70" t="s">
        <v>5</v>
      </c>
      <c r="E41" s="32"/>
      <c r="G41" s="70" t="s">
        <v>5</v>
      </c>
      <c r="H41" s="109"/>
      <c r="I41" s="70"/>
      <c r="J41" s="38"/>
      <c r="K41" s="38"/>
    </row>
    <row r="42" spans="1:11" s="8" customFormat="1" ht="7.9" hidden="1" customHeight="1" x14ac:dyDescent="0.2">
      <c r="A42" s="45"/>
      <c r="B42" s="42"/>
      <c r="C42" s="42"/>
      <c r="D42" s="42"/>
      <c r="E42" s="39"/>
      <c r="F42" s="39"/>
      <c r="G42" s="39"/>
      <c r="H42" s="39"/>
      <c r="I42" s="39"/>
      <c r="J42" s="39"/>
      <c r="K42" s="40"/>
    </row>
    <row r="43" spans="1:11" s="8" customFormat="1" ht="20.25" customHeight="1" x14ac:dyDescent="0.25">
      <c r="A43" s="113" t="s">
        <v>768</v>
      </c>
      <c r="B43" s="92"/>
      <c r="C43" s="92"/>
      <c r="D43" s="92"/>
      <c r="E43" s="93"/>
      <c r="F43" s="93"/>
      <c r="G43" s="93"/>
      <c r="H43" s="93"/>
      <c r="I43" s="93"/>
      <c r="J43" s="93"/>
      <c r="K43" s="93"/>
    </row>
    <row r="44" spans="1:11" s="8" customFormat="1" ht="15" x14ac:dyDescent="0.2">
      <c r="C44" s="36"/>
      <c r="D44" s="36"/>
      <c r="E44" s="37"/>
      <c r="F44" s="37"/>
      <c r="G44" s="37"/>
      <c r="H44" s="37"/>
      <c r="I44" s="37"/>
      <c r="J44" s="37"/>
      <c r="K44" s="37"/>
    </row>
    <row r="45" spans="1:11" s="8" customFormat="1" ht="15" x14ac:dyDescent="0.2">
      <c r="B45" s="36"/>
      <c r="C45" s="36"/>
      <c r="D45" s="36"/>
      <c r="E45" s="37"/>
      <c r="F45" s="37"/>
      <c r="G45" s="37"/>
      <c r="H45" s="37"/>
      <c r="I45" s="37"/>
      <c r="J45" s="37"/>
      <c r="K45" s="37"/>
    </row>
    <row r="46" spans="1:11" s="8" customFormat="1" ht="15" x14ac:dyDescent="0.2">
      <c r="B46" s="36"/>
      <c r="C46" s="36"/>
      <c r="D46" s="36"/>
      <c r="E46" s="37"/>
      <c r="F46" s="37"/>
      <c r="G46" s="37"/>
      <c r="H46" s="37"/>
      <c r="I46" s="37"/>
      <c r="J46" s="37"/>
      <c r="K46" s="37"/>
    </row>
    <row r="47" spans="1:11" s="8" customFormat="1" ht="15" x14ac:dyDescent="0.2">
      <c r="A47" s="36"/>
      <c r="B47" s="36"/>
      <c r="C47" s="36"/>
      <c r="D47" s="36"/>
      <c r="E47" s="37"/>
      <c r="F47" s="37"/>
      <c r="G47" s="37"/>
      <c r="H47" s="37"/>
      <c r="I47" s="37"/>
      <c r="J47" s="37"/>
      <c r="K47" s="37"/>
    </row>
    <row r="48" spans="1:11" s="8" customFormat="1" ht="15" x14ac:dyDescent="0.2">
      <c r="A48" s="41"/>
      <c r="B48" s="41"/>
      <c r="C48" s="41"/>
      <c r="D48" s="41"/>
      <c r="E48" s="38"/>
      <c r="F48" s="38"/>
      <c r="G48" s="38"/>
      <c r="H48" s="38"/>
      <c r="I48" s="38"/>
      <c r="J48" s="38"/>
      <c r="K48" s="38"/>
    </row>
    <row r="49" spans="1:11" s="8" customFormat="1" ht="15" customHeight="1" x14ac:dyDescent="0.2">
      <c r="A49" s="9"/>
      <c r="B49" s="9"/>
      <c r="C49" s="9"/>
      <c r="D49" s="9"/>
      <c r="E49" s="38"/>
      <c r="F49" s="38"/>
      <c r="G49" s="38"/>
      <c r="H49" s="38"/>
      <c r="I49" s="38"/>
      <c r="J49" s="38"/>
      <c r="K49" s="38"/>
    </row>
    <row r="50" spans="1:11" s="8" customFormat="1" ht="15" x14ac:dyDescent="0.2">
      <c r="A50" s="9"/>
      <c r="B50" s="9"/>
      <c r="C50" s="9"/>
      <c r="D50" s="9"/>
      <c r="E50" s="38"/>
      <c r="F50" s="38"/>
      <c r="G50" s="38"/>
      <c r="H50" s="38"/>
      <c r="I50" s="38"/>
      <c r="J50" s="38"/>
      <c r="K50" s="38"/>
    </row>
    <row r="51" spans="1:11" s="8" customFormat="1" ht="15" x14ac:dyDescent="0.2">
      <c r="A51" s="9"/>
      <c r="B51" s="9"/>
      <c r="C51" s="9"/>
      <c r="D51" s="9"/>
      <c r="E51" s="38"/>
      <c r="F51" s="38"/>
      <c r="G51" s="38"/>
      <c r="H51" s="38"/>
      <c r="I51" s="38"/>
      <c r="J51" s="38"/>
      <c r="K51" s="38"/>
    </row>
    <row r="52" spans="1:11" s="8" customFormat="1" ht="15" x14ac:dyDescent="0.2">
      <c r="A52" s="9"/>
      <c r="B52" s="9"/>
      <c r="C52" s="9"/>
      <c r="D52" s="9"/>
      <c r="E52" s="38"/>
      <c r="F52" s="38"/>
      <c r="G52" s="38"/>
      <c r="H52" s="38"/>
      <c r="I52" s="38"/>
      <c r="J52" s="38"/>
      <c r="K52" s="38"/>
    </row>
    <row r="53" spans="1:11" s="8" customFormat="1" ht="15" x14ac:dyDescent="0.2">
      <c r="A53" s="9"/>
      <c r="B53" s="9"/>
      <c r="C53" s="9"/>
      <c r="D53" s="9"/>
      <c r="E53" s="38"/>
      <c r="F53" s="38"/>
      <c r="G53" s="38"/>
      <c r="H53" s="38"/>
      <c r="I53" s="38"/>
      <c r="J53" s="38"/>
      <c r="K53" s="38"/>
    </row>
    <row r="54" spans="1:11" s="8" customFormat="1" ht="15" x14ac:dyDescent="0.2">
      <c r="A54" s="9"/>
      <c r="B54" s="9"/>
      <c r="C54" s="9"/>
      <c r="D54" s="9"/>
      <c r="E54" s="38"/>
      <c r="F54" s="38"/>
      <c r="G54" s="38"/>
      <c r="H54" s="38"/>
      <c r="I54" s="38"/>
      <c r="J54" s="38"/>
      <c r="K54" s="38"/>
    </row>
    <row r="55" spans="1:11" s="8" customFormat="1" ht="15" x14ac:dyDescent="0.2">
      <c r="A55" s="9"/>
      <c r="B55" s="9"/>
      <c r="C55" s="9"/>
      <c r="D55" s="9"/>
      <c r="E55" s="38"/>
      <c r="F55" s="38"/>
      <c r="G55" s="38"/>
      <c r="H55" s="38"/>
      <c r="I55" s="38"/>
      <c r="J55" s="38"/>
      <c r="K55" s="38"/>
    </row>
    <row r="56" spans="1:11" s="8" customFormat="1" ht="15" x14ac:dyDescent="0.2">
      <c r="A56" s="9"/>
      <c r="B56" s="9"/>
      <c r="C56" s="9"/>
      <c r="D56" s="9"/>
      <c r="E56" s="38"/>
      <c r="F56" s="38"/>
      <c r="G56" s="38"/>
      <c r="H56" s="38"/>
      <c r="I56" s="38"/>
      <c r="J56" s="38"/>
      <c r="K56" s="38"/>
    </row>
    <row r="57" spans="1:11" s="8" customFormat="1" ht="15" x14ac:dyDescent="0.2">
      <c r="A57" s="9"/>
      <c r="B57" s="9"/>
      <c r="C57" s="9"/>
      <c r="D57" s="9"/>
      <c r="E57" s="38"/>
      <c r="F57" s="38"/>
      <c r="G57" s="38"/>
      <c r="H57" s="38"/>
      <c r="I57" s="38"/>
      <c r="J57" s="38"/>
      <c r="K57" s="38"/>
    </row>
    <row r="58" spans="1:11" s="8" customFormat="1" ht="15" x14ac:dyDescent="0.2">
      <c r="A58" s="9"/>
      <c r="B58" s="9"/>
      <c r="C58" s="9"/>
      <c r="D58" s="9"/>
      <c r="E58" s="38"/>
      <c r="F58" s="38"/>
      <c r="G58" s="38"/>
      <c r="H58" s="38"/>
      <c r="I58" s="38"/>
      <c r="J58" s="38"/>
      <c r="K58" s="38"/>
    </row>
    <row r="59" spans="1:11" s="8" customFormat="1" ht="15" x14ac:dyDescent="0.2">
      <c r="A59" s="9"/>
      <c r="B59" s="9"/>
      <c r="C59" s="9"/>
      <c r="D59" s="9"/>
      <c r="E59" s="38"/>
      <c r="F59" s="38"/>
      <c r="G59" s="38"/>
      <c r="H59" s="38"/>
      <c r="I59" s="38"/>
      <c r="J59" s="38"/>
      <c r="K59" s="38"/>
    </row>
    <row r="60" spans="1:11" s="8" customFormat="1" ht="15" x14ac:dyDescent="0.2">
      <c r="A60" s="9"/>
      <c r="B60" s="9"/>
      <c r="C60" s="9"/>
      <c r="D60" s="9"/>
      <c r="E60" s="38"/>
      <c r="F60" s="38"/>
      <c r="G60" s="38"/>
      <c r="H60" s="38"/>
      <c r="I60" s="38"/>
      <c r="J60" s="38"/>
      <c r="K60" s="38"/>
    </row>
    <row r="61" spans="1:11" s="8" customFormat="1" ht="15" x14ac:dyDescent="0.2">
      <c r="A61" s="9"/>
      <c r="B61" s="9"/>
      <c r="C61" s="9"/>
      <c r="D61" s="9"/>
      <c r="E61" s="38"/>
      <c r="F61" s="38"/>
      <c r="G61" s="38"/>
      <c r="H61" s="38"/>
      <c r="I61" s="38"/>
      <c r="J61" s="38"/>
      <c r="K61" s="38"/>
    </row>
    <row r="62" spans="1:11" s="8" customFormat="1" ht="15" x14ac:dyDescent="0.2">
      <c r="A62" s="9"/>
      <c r="B62" s="9"/>
      <c r="C62" s="9"/>
      <c r="D62" s="9"/>
      <c r="E62" s="38"/>
      <c r="F62" s="38"/>
      <c r="G62" s="38"/>
      <c r="H62" s="38"/>
      <c r="I62" s="38"/>
      <c r="J62" s="38"/>
      <c r="K62" s="38"/>
    </row>
    <row r="63" spans="1:11" s="8" customFormat="1" ht="15" x14ac:dyDescent="0.2">
      <c r="A63" s="9"/>
      <c r="B63" s="9"/>
      <c r="C63" s="9"/>
      <c r="D63" s="9"/>
      <c r="E63" s="38"/>
      <c r="F63" s="38"/>
      <c r="G63" s="38"/>
      <c r="H63" s="38"/>
      <c r="I63" s="38"/>
      <c r="J63" s="38"/>
      <c r="K63" s="38"/>
    </row>
    <row r="64" spans="1:11" s="8" customFormat="1" ht="15" x14ac:dyDescent="0.2">
      <c r="A64" s="9"/>
      <c r="B64" s="9"/>
      <c r="C64" s="9"/>
      <c r="D64" s="9"/>
      <c r="E64" s="38"/>
      <c r="F64" s="38"/>
      <c r="G64" s="38"/>
      <c r="H64" s="38"/>
      <c r="I64" s="38"/>
      <c r="J64" s="38"/>
      <c r="K64" s="38"/>
    </row>
    <row r="65" spans="1:11" s="8" customFormat="1" ht="15" x14ac:dyDescent="0.2">
      <c r="A65" s="41"/>
      <c r="B65" s="41"/>
      <c r="C65" s="41"/>
      <c r="D65" s="41"/>
      <c r="E65" s="38"/>
      <c r="F65" s="38"/>
      <c r="G65" s="38"/>
      <c r="H65" s="38"/>
      <c r="I65" s="38"/>
      <c r="J65" s="38"/>
      <c r="K65" s="38"/>
    </row>
    <row r="66" spans="1:11" s="8" customFormat="1" ht="15" x14ac:dyDescent="0.2">
      <c r="A66" s="41"/>
      <c r="B66" s="41"/>
      <c r="C66" s="41"/>
      <c r="D66" s="41"/>
      <c r="E66" s="38"/>
      <c r="F66" s="38"/>
      <c r="G66" s="38"/>
      <c r="H66" s="38"/>
      <c r="I66" s="38"/>
      <c r="J66" s="38"/>
      <c r="K66" s="38"/>
    </row>
    <row r="67" spans="1:11" s="8" customFormat="1" ht="15" x14ac:dyDescent="0.2">
      <c r="A67" s="41"/>
      <c r="B67" s="41"/>
      <c r="C67" s="41"/>
      <c r="D67" s="41"/>
      <c r="E67" s="38"/>
      <c r="F67" s="38"/>
      <c r="G67" s="38"/>
      <c r="H67" s="38"/>
      <c r="I67" s="38"/>
      <c r="J67" s="38"/>
      <c r="K67" s="38"/>
    </row>
    <row r="68" spans="1:11" s="8" customFormat="1" ht="15" x14ac:dyDescent="0.2">
      <c r="A68" s="41"/>
      <c r="B68" s="41"/>
      <c r="C68" s="41"/>
      <c r="D68" s="41"/>
      <c r="E68" s="38"/>
      <c r="F68" s="38"/>
      <c r="G68" s="38"/>
      <c r="H68" s="38"/>
      <c r="I68" s="38"/>
      <c r="J68" s="38"/>
      <c r="K68" s="38"/>
    </row>
    <row r="69" spans="1:11" s="8" customFormat="1" ht="15" x14ac:dyDescent="0.2">
      <c r="B69" s="72"/>
      <c r="C69" s="41"/>
      <c r="D69" s="41"/>
      <c r="E69" s="38"/>
      <c r="F69" s="38"/>
      <c r="G69" s="38"/>
      <c r="H69" s="38"/>
      <c r="I69" s="38"/>
      <c r="J69" s="38"/>
      <c r="K69" s="38"/>
    </row>
    <row r="70" spans="1:11" s="8" customFormat="1" ht="15" x14ac:dyDescent="0.2">
      <c r="B70" s="73"/>
      <c r="C70" s="41"/>
      <c r="D70" s="41"/>
      <c r="E70" s="38"/>
      <c r="F70" s="38"/>
      <c r="G70" s="38"/>
      <c r="H70" s="38"/>
      <c r="I70" s="38"/>
      <c r="J70" s="38"/>
      <c r="K70" s="38"/>
    </row>
    <row r="71" spans="1:11" s="8" customFormat="1" ht="15" x14ac:dyDescent="0.2">
      <c r="B71" s="72"/>
      <c r="C71" s="41"/>
      <c r="D71" s="41"/>
      <c r="E71" s="38"/>
      <c r="F71" s="38"/>
      <c r="G71" s="38"/>
      <c r="H71" s="38"/>
      <c r="I71" s="38"/>
      <c r="J71" s="38"/>
      <c r="K71" s="38"/>
    </row>
    <row r="72" spans="1:11" s="8" customFormat="1" ht="19.899999999999999" customHeight="1" x14ac:dyDescent="0.2">
      <c r="A72" s="71" t="s">
        <v>7</v>
      </c>
      <c r="B72" s="43"/>
      <c r="C72" s="43"/>
      <c r="D72" s="43"/>
      <c r="E72" s="29"/>
      <c r="F72" s="29"/>
      <c r="G72" s="29"/>
      <c r="H72" s="29"/>
      <c r="I72" s="29"/>
      <c r="J72" s="29"/>
      <c r="K72" s="29"/>
    </row>
    <row r="73" spans="1:11" s="8" customFormat="1" ht="19.899999999999999" customHeight="1" x14ac:dyDescent="0.2">
      <c r="A73" s="70" t="s">
        <v>6</v>
      </c>
      <c r="B73" s="72"/>
      <c r="C73" s="43"/>
      <c r="D73" s="43"/>
      <c r="E73" s="29"/>
      <c r="F73" s="29"/>
      <c r="G73" s="29"/>
      <c r="H73" s="29"/>
      <c r="I73" s="29"/>
      <c r="J73" s="29"/>
      <c r="K73" s="29"/>
    </row>
    <row r="74" spans="1:11" s="8" customFormat="1" ht="19.899999999999999" customHeight="1" x14ac:dyDescent="0.2">
      <c r="A74" s="70" t="s">
        <v>5</v>
      </c>
      <c r="B74" s="72"/>
      <c r="C74" s="43"/>
      <c r="D74" s="43"/>
      <c r="E74" s="29"/>
      <c r="F74" s="29"/>
      <c r="G74" s="29"/>
      <c r="H74" s="29"/>
      <c r="I74" s="29"/>
      <c r="J74" s="29"/>
      <c r="K74" s="29"/>
    </row>
    <row r="75" spans="1:11" s="8" customFormat="1" x14ac:dyDescent="0.2">
      <c r="A75" s="43"/>
      <c r="B75" s="43"/>
      <c r="C75" s="43"/>
      <c r="D75" s="43"/>
      <c r="E75" s="29"/>
      <c r="F75" s="29"/>
      <c r="G75" s="29"/>
      <c r="H75" s="29"/>
      <c r="I75" s="29"/>
      <c r="J75" s="29"/>
      <c r="K75" s="29"/>
    </row>
    <row r="76" spans="1:11" s="8" customFormat="1" x14ac:dyDescent="0.2">
      <c r="A76" s="43"/>
      <c r="B76" s="43"/>
      <c r="C76" s="43"/>
      <c r="D76" s="43"/>
      <c r="E76" s="29"/>
      <c r="F76" s="29"/>
      <c r="G76" s="29"/>
      <c r="H76" s="29"/>
      <c r="I76" s="29"/>
      <c r="J76" s="29"/>
      <c r="K76" s="29"/>
    </row>
    <row r="77" spans="1:11" x14ac:dyDescent="0.2">
      <c r="A77" s="44"/>
      <c r="B77" s="44"/>
      <c r="C77" s="44"/>
      <c r="D77" s="44"/>
      <c r="E77" s="28"/>
      <c r="F77" s="28"/>
      <c r="G77" s="28"/>
      <c r="H77" s="28"/>
      <c r="I77" s="28"/>
      <c r="J77" s="28"/>
      <c r="K77" s="28"/>
    </row>
    <row r="78" spans="1:11" x14ac:dyDescent="0.2">
      <c r="A78" s="44"/>
      <c r="B78" s="44"/>
      <c r="C78" s="44"/>
      <c r="D78" s="44"/>
      <c r="E78" s="28"/>
      <c r="F78" s="28"/>
      <c r="G78" s="28"/>
      <c r="H78" s="28"/>
      <c r="I78" s="28"/>
      <c r="J78" s="28"/>
      <c r="K78" s="28"/>
    </row>
    <row r="79" spans="1:11" x14ac:dyDescent="0.2">
      <c r="A79" s="44"/>
      <c r="B79" s="44"/>
      <c r="C79" s="44"/>
      <c r="D79" s="44"/>
      <c r="E79" s="28"/>
      <c r="F79" s="28"/>
      <c r="G79" s="28"/>
      <c r="H79" s="28"/>
      <c r="I79" s="28"/>
      <c r="J79" s="28"/>
      <c r="K79" s="28"/>
    </row>
    <row r="80" spans="1:11" x14ac:dyDescent="0.2">
      <c r="A80" s="44"/>
      <c r="B80" s="44"/>
      <c r="C80" s="44"/>
      <c r="D80" s="44"/>
      <c r="E80" s="28"/>
      <c r="F80" s="28"/>
      <c r="G80" s="28"/>
      <c r="H80" s="28"/>
      <c r="I80" s="28"/>
      <c r="J80" s="28"/>
      <c r="K80" s="28"/>
    </row>
    <row r="81" spans="1:11" x14ac:dyDescent="0.2">
      <c r="A81" s="28"/>
      <c r="B81" s="44"/>
      <c r="C81" s="44"/>
      <c r="D81" s="44"/>
      <c r="E81" s="28"/>
      <c r="F81" s="28"/>
      <c r="G81" s="28"/>
      <c r="H81" s="28"/>
      <c r="I81" s="28"/>
      <c r="J81" s="28"/>
      <c r="K81" s="28"/>
    </row>
    <row r="82" spans="1:1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1:1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</row>
    <row r="242" spans="1:1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</row>
    <row r="243" spans="1:1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</row>
    <row r="244" spans="1:1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1:1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1:1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1:1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</row>
    <row r="249" spans="1:1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1:1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</row>
    <row r="251" spans="1:1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</row>
    <row r="252" spans="1:1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</row>
    <row r="253" spans="1:1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</row>
    <row r="254" spans="1:1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</row>
    <row r="255" spans="1:1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</row>
    <row r="256" spans="1:1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</row>
    <row r="257" spans="1:1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</row>
    <row r="258" spans="1:1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</row>
    <row r="259" spans="1:1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</row>
    <row r="260" spans="1:1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</row>
    <row r="261" spans="1:1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</row>
    <row r="262" spans="1:1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</row>
    <row r="263" spans="1:1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</row>
    <row r="264" spans="1:1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</row>
    <row r="265" spans="1:1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</row>
    <row r="266" spans="1:1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</row>
    <row r="267" spans="1:1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</row>
    <row r="268" spans="1:1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</row>
    <row r="269" spans="1:1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</row>
    <row r="271" spans="1:1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</row>
    <row r="272" spans="1:1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</row>
    <row r="273" spans="1:1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</row>
    <row r="274" spans="1:1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</row>
    <row r="275" spans="1:1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</row>
    <row r="276" spans="1:1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</row>
    <row r="277" spans="1:1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</row>
    <row r="278" spans="1:1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</row>
    <row r="279" spans="1:1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</row>
    <row r="280" spans="1:1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</row>
    <row r="281" spans="1:1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</row>
    <row r="282" spans="1:1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</row>
    <row r="283" spans="1:1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</row>
    <row r="284" spans="1:1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</row>
    <row r="285" spans="1:1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</row>
    <row r="286" spans="1:1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</row>
    <row r="287" spans="1:1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</row>
    <row r="288" spans="1:1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</row>
    <row r="289" spans="1:1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</row>
    <row r="290" spans="1:1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</row>
    <row r="291" spans="1:1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</row>
    <row r="292" spans="1:1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</row>
    <row r="293" spans="1:1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</row>
    <row r="294" spans="1:1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</row>
    <row r="295" spans="1:1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</row>
    <row r="296" spans="1:1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</row>
    <row r="297" spans="1:1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</row>
    <row r="298" spans="1:1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</row>
    <row r="299" spans="1:1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</row>
    <row r="300" spans="1:1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</row>
    <row r="301" spans="1:1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</row>
    <row r="302" spans="1:1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</row>
    <row r="303" spans="1:1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</row>
    <row r="304" spans="1:1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pans="1:1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</row>
    <row r="306" spans="1:1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</row>
    <row r="307" spans="1:1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</row>
    <row r="309" spans="1:1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</row>
    <row r="310" spans="1:1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</row>
    <row r="311" spans="1:1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</row>
    <row r="312" spans="1:1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</row>
    <row r="313" spans="1:1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</row>
    <row r="314" spans="1:1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</row>
    <row r="315" spans="1:1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</row>
    <row r="316" spans="1:1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</row>
    <row r="317" spans="1:1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</row>
    <row r="318" spans="1:1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</row>
    <row r="319" spans="1:1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</row>
    <row r="320" spans="1:1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</row>
    <row r="321" spans="1:1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</row>
    <row r="322" spans="1:1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</row>
    <row r="323" spans="1:1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</row>
    <row r="324" spans="1:1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</row>
    <row r="325" spans="1:1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</row>
    <row r="326" spans="1:1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</row>
    <row r="327" spans="1:1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</row>
    <row r="328" spans="1:1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</row>
    <row r="329" spans="1:1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</row>
    <row r="330" spans="1:1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</row>
    <row r="331" spans="1:1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</row>
    <row r="332" spans="1:1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</row>
    <row r="333" spans="1:1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</row>
    <row r="334" spans="1:1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</row>
    <row r="335" spans="1:1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</row>
    <row r="336" spans="1:1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</row>
    <row r="337" spans="1:1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</row>
    <row r="338" spans="1:1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</row>
    <row r="339" spans="1:1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</row>
    <row r="340" spans="1:1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</row>
    <row r="341" spans="1:1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</row>
    <row r="342" spans="1:1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</row>
    <row r="343" spans="1:1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</row>
    <row r="344" spans="1:1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</row>
    <row r="345" spans="1:1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</row>
    <row r="347" spans="1:1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</row>
    <row r="348" spans="1:1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</row>
    <row r="349" spans="1:1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</row>
    <row r="350" spans="1:1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</row>
    <row r="351" spans="1:1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</row>
    <row r="352" spans="1:1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</row>
    <row r="353" spans="1:1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</row>
    <row r="354" spans="1:1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</row>
    <row r="355" spans="1:1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</row>
    <row r="356" spans="1:1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</row>
    <row r="357" spans="1:1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</row>
    <row r="358" spans="1:1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</row>
    <row r="359" spans="1:1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</row>
    <row r="360" spans="1:1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</row>
    <row r="361" spans="1:1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</row>
    <row r="362" spans="1:1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</row>
    <row r="363" spans="1:1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</row>
    <row r="364" spans="1:1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</row>
    <row r="365" spans="1:1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</row>
    <row r="366" spans="1:1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</row>
    <row r="367" spans="1:1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</row>
    <row r="368" spans="1:1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</row>
    <row r="369" spans="1:1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</row>
    <row r="370" spans="1:1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</row>
    <row r="371" spans="1:1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</row>
    <row r="372" spans="1:1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</row>
    <row r="373" spans="1:1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</row>
    <row r="374" spans="1:1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</row>
    <row r="375" spans="1:1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</row>
    <row r="376" spans="1:1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</row>
  </sheetData>
  <sheetProtection sheet="1" formatColumns="0"/>
  <mergeCells count="10">
    <mergeCell ref="H31:I31"/>
    <mergeCell ref="J31:K31"/>
    <mergeCell ref="H32:K32"/>
    <mergeCell ref="A9:B9"/>
    <mergeCell ref="A32:B32"/>
    <mergeCell ref="A7:B7"/>
    <mergeCell ref="A8:B8"/>
    <mergeCell ref="D2:F2"/>
    <mergeCell ref="D3:F3"/>
    <mergeCell ref="A1:F1"/>
  </mergeCells>
  <conditionalFormatting sqref="D32">
    <cfRule type="expression" dxfId="7" priority="5">
      <formula>OR(A1="Kostenschätzung periodischer Unterhalt im Schutzwald",A1="Belegsabrechnung periodischer Unterhalt im Schutzwald")</formula>
    </cfRule>
  </conditionalFormatting>
  <conditionalFormatting sqref="E32">
    <cfRule type="expression" dxfId="6" priority="4">
      <formula>OR(A1="Kostenschätzung Wiederherstellung nach Naturereignissen",A1="Belegsabrechnung Wiederherstellung nach Naturereignissen",A1="Belegsabrechnung Neu- und Ausbau von Walderschliessungen",A1="Kostenschätzung Neu- und Ausbau von Walderschliessungen")</formula>
    </cfRule>
  </conditionalFormatting>
  <conditionalFormatting sqref="E31">
    <cfRule type="expression" dxfId="5" priority="3">
      <formula>OR(A1="Kostenschätzung Wiederherstellung nach Naturereignissen",A1="Belegsabrechnung Wiederherstellung nach Naturereignissen")</formula>
    </cfRule>
  </conditionalFormatting>
  <conditionalFormatting sqref="D31">
    <cfRule type="expression" dxfId="4" priority="2">
      <formula>OR(A1="Kostenschätzung periodischer Unterhalt im Schutzwald",A1="Belegsabrechnung periodischer Unterhalt im Schutzwald",A1="Kostenschätzung Neu- und Ausbau von Walderschliessungen", "Belegsabrechnug  Neu- und Ausbau von Walderschliessungen")</formula>
    </cfRule>
  </conditionalFormatting>
  <dataValidations count="3">
    <dataValidation type="list" allowBlank="1" showInputMessage="1" showErrorMessage="1" sqref="A8:B8">
      <formula1>"-, Kostenschätzung (Teilabrechnung Nr. 2), Belegsabrechnung (Teilabrechnung Nr. 2)"</formula1>
    </dataValidation>
    <dataValidation type="list" allowBlank="1" showInputMessage="1" showErrorMessage="1" sqref="A7:B7">
      <formula1>"-, Kostenschätzung (Teilabrechnung Nr. 1), Belegsabrechnung (Teilabrechnung Nr. 1)"</formula1>
    </dataValidation>
    <dataValidation type="list" allowBlank="1" showInputMessage="1" showErrorMessage="1" sqref="A9:B9">
      <formula1>"-, Kostenschätzung (Teilabrechnung Nr. 3), Belegsabrechnung (Teilabrechnung Nr. 3)"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4" fitToHeight="2" orientation="landscape" r:id="rId1"/>
  <headerFooter>
    <oddHeader>&amp;L  Beilage 2&amp;RAbrechnungsformular zu den Kreisschreiben 3.8/6, 3.8/7 und 3.8/8 Version 19/2</oddHeader>
  </headerFooter>
  <rowBreaks count="2" manualBreakCount="2">
    <brk id="42" max="7" man="1"/>
    <brk id="76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">
                <anchor moveWithCells="1">
                  <from>
                    <xdr:col>9</xdr:col>
                    <xdr:colOff>123825</xdr:colOff>
                    <xdr:row>0</xdr:row>
                    <xdr:rowOff>114300</xdr:rowOff>
                  </from>
                  <to>
                    <xdr:col>9</xdr:col>
                    <xdr:colOff>323850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Titel'!$A$1:$A$7</xm:f>
          </x14:formula1>
          <xm:sqref>A1</xm:sqref>
        </x14:dataValidation>
        <x14:dataValidation type="list" allowBlank="1" showInputMessage="1" showErrorMessage="1">
          <x14:formula1>
            <xm:f>'AGR Gemeinden'!$B$4:$B$354</xm:f>
          </x14:formula1>
          <xm:sqref>G3:K3</xm:sqref>
        </x14:dataValidation>
        <x14:dataValidation type="list" allowBlank="1" showInputMessage="1" showErrorMessage="1">
          <x14:formula1>
            <xm:f>'AGR Gemeinden'!$B$3:$B$354</xm:f>
          </x14:formula1>
          <xm:sqref>D3:F3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M376"/>
  <sheetViews>
    <sheetView topLeftCell="A21" zoomScaleNormal="100" zoomScaleSheetLayoutView="85" zoomScalePageLayoutView="84" workbookViewId="0">
      <selection activeCell="C33" sqref="C33"/>
    </sheetView>
  </sheetViews>
  <sheetFormatPr baseColWidth="10" defaultColWidth="11.42578125" defaultRowHeight="12.75" x14ac:dyDescent="0.2"/>
  <cols>
    <col min="1" max="1" width="13.28515625" style="1" customWidth="1"/>
    <col min="2" max="2" width="40.5703125" style="1" customWidth="1"/>
    <col min="3" max="3" width="13.28515625" style="1" customWidth="1"/>
    <col min="4" max="11" width="12.7109375" style="1" customWidth="1"/>
    <col min="12" max="13" width="12.7109375" style="1" bestFit="1" customWidth="1"/>
    <col min="14" max="16384" width="11.42578125" style="1"/>
  </cols>
  <sheetData>
    <row r="1" spans="1:13" ht="27.75" customHeight="1" x14ac:dyDescent="0.2">
      <c r="A1" s="147" t="s">
        <v>769</v>
      </c>
      <c r="B1" s="148"/>
      <c r="C1" s="148"/>
      <c r="D1" s="148"/>
      <c r="E1" s="148"/>
      <c r="F1" s="148"/>
      <c r="G1" s="47"/>
      <c r="H1" s="47"/>
      <c r="I1" s="47"/>
      <c r="J1" s="47"/>
      <c r="K1" s="50"/>
      <c r="L1" s="2"/>
    </row>
    <row r="2" spans="1:13" ht="19.899999999999999" customHeight="1" x14ac:dyDescent="0.2">
      <c r="A2" s="87" t="s">
        <v>12</v>
      </c>
      <c r="B2" s="130" t="str">
        <f>Abrechnung!$B$2</f>
        <v>bitte ausfüllen</v>
      </c>
      <c r="C2" s="87" t="s">
        <v>10</v>
      </c>
      <c r="D2" s="145" t="str">
        <f>Abrechnung!$D$2</f>
        <v>bitte ausfüllen</v>
      </c>
      <c r="E2" s="146"/>
      <c r="F2" s="146"/>
      <c r="G2" s="119"/>
      <c r="H2" s="119"/>
      <c r="I2" s="119"/>
      <c r="J2" s="119"/>
      <c r="K2" s="119"/>
      <c r="L2" s="2"/>
    </row>
    <row r="3" spans="1:13" ht="19.899999999999999" customHeight="1" x14ac:dyDescent="0.2">
      <c r="A3" s="87" t="s">
        <v>13</v>
      </c>
      <c r="B3" s="130" t="str">
        <f>Abrechnung!$B$2</f>
        <v>bitte ausfüllen</v>
      </c>
      <c r="C3" s="88" t="s">
        <v>9</v>
      </c>
      <c r="D3" s="145" t="str">
        <f>Abrechnung!$D$2</f>
        <v>bitte ausfüllen</v>
      </c>
      <c r="E3" s="146"/>
      <c r="F3" s="146"/>
      <c r="G3" s="119"/>
      <c r="H3" s="119"/>
      <c r="I3" s="119"/>
      <c r="J3" s="119"/>
      <c r="K3" s="119"/>
      <c r="L3" s="2"/>
    </row>
    <row r="4" spans="1:13" ht="8.1" customHeight="1" x14ac:dyDescent="0.2">
      <c r="A4" s="27"/>
      <c r="B4" s="29"/>
      <c r="C4" s="29"/>
      <c r="D4" s="29"/>
      <c r="E4" s="29"/>
      <c r="F4" s="29"/>
      <c r="G4" s="29"/>
      <c r="H4" s="29"/>
      <c r="I4" s="29"/>
      <c r="J4" s="29"/>
      <c r="K4" s="30"/>
      <c r="L4" s="2"/>
    </row>
    <row r="5" spans="1:13" s="8" customFormat="1" ht="19.899999999999999" customHeight="1" x14ac:dyDescent="0.2">
      <c r="A5" s="48"/>
      <c r="B5" s="51"/>
      <c r="C5" s="55" t="s">
        <v>4</v>
      </c>
      <c r="D5" s="55" t="s">
        <v>2</v>
      </c>
      <c r="E5" s="55" t="s">
        <v>758</v>
      </c>
      <c r="F5" s="49" t="s">
        <v>757</v>
      </c>
      <c r="G5" s="49" t="s">
        <v>759</v>
      </c>
      <c r="H5" s="49" t="s">
        <v>760</v>
      </c>
      <c r="I5" s="49" t="s">
        <v>762</v>
      </c>
      <c r="J5" s="49" t="s">
        <v>3</v>
      </c>
      <c r="K5" s="49" t="s">
        <v>761</v>
      </c>
    </row>
    <row r="6" spans="1:13" s="9" customFormat="1" ht="19.899999999999999" customHeight="1" x14ac:dyDescent="0.2">
      <c r="A6" s="96" t="s">
        <v>770</v>
      </c>
      <c r="B6" s="96"/>
      <c r="C6" s="132">
        <f>Abrechnung!C6</f>
        <v>0</v>
      </c>
      <c r="D6" s="132">
        <f>Abrechnung!D6</f>
        <v>0</v>
      </c>
      <c r="E6" s="132">
        <f>Abrechnung!E6</f>
        <v>0</v>
      </c>
      <c r="F6" s="132">
        <f>Abrechnung!F6</f>
        <v>0</v>
      </c>
      <c r="G6" s="132">
        <f>Abrechnung!G6</f>
        <v>0</v>
      </c>
      <c r="H6" s="132">
        <f>Abrechnung!H6</f>
        <v>0</v>
      </c>
      <c r="I6" s="132">
        <f>Abrechnung!I6</f>
        <v>0</v>
      </c>
      <c r="J6" s="132">
        <f>Abrechnung!J6</f>
        <v>0</v>
      </c>
      <c r="K6" s="103"/>
    </row>
    <row r="7" spans="1:13" s="9" customFormat="1" ht="15.6" customHeight="1" x14ac:dyDescent="0.2">
      <c r="A7" s="143" t="s">
        <v>753</v>
      </c>
      <c r="B7" s="144"/>
      <c r="C7" s="132">
        <f>Abrechnung!C7</f>
        <v>0</v>
      </c>
      <c r="D7" s="132">
        <f>Abrechnung!D7</f>
        <v>0</v>
      </c>
      <c r="E7" s="132">
        <f>Abrechnung!E7</f>
        <v>0</v>
      </c>
      <c r="F7" s="132">
        <f>Abrechnung!F7</f>
        <v>0</v>
      </c>
      <c r="G7" s="132">
        <f>Abrechnung!G7</f>
        <v>0</v>
      </c>
      <c r="H7" s="132">
        <f>Abrechnung!H7</f>
        <v>0</v>
      </c>
      <c r="I7" s="132">
        <f>Abrechnung!I7</f>
        <v>0</v>
      </c>
      <c r="J7" s="132">
        <f>Abrechnung!J7</f>
        <v>0</v>
      </c>
      <c r="K7" s="105"/>
    </row>
    <row r="8" spans="1:13" s="9" customFormat="1" ht="15.6" customHeight="1" x14ac:dyDescent="0.2">
      <c r="A8" s="143" t="s">
        <v>15</v>
      </c>
      <c r="B8" s="144"/>
      <c r="C8" s="132">
        <f>Abrechnung!C8</f>
        <v>0</v>
      </c>
      <c r="D8" s="132">
        <f>Abrechnung!D8</f>
        <v>0</v>
      </c>
      <c r="E8" s="132">
        <f>Abrechnung!E8</f>
        <v>0</v>
      </c>
      <c r="F8" s="132">
        <f>Abrechnung!F8</f>
        <v>0</v>
      </c>
      <c r="G8" s="132">
        <f>Abrechnung!G8</f>
        <v>0</v>
      </c>
      <c r="H8" s="132">
        <f>Abrechnung!H8</f>
        <v>0</v>
      </c>
      <c r="I8" s="132">
        <f>Abrechnung!I8</f>
        <v>0</v>
      </c>
      <c r="J8" s="132">
        <f>Abrechnung!J8</f>
        <v>0</v>
      </c>
      <c r="K8" s="106"/>
    </row>
    <row r="9" spans="1:13" x14ac:dyDescent="0.2">
      <c r="A9" s="155" t="s">
        <v>15</v>
      </c>
      <c r="B9" s="156"/>
      <c r="C9" s="132">
        <f>Abrechnung!C9</f>
        <v>0</v>
      </c>
      <c r="D9" s="132">
        <f>Abrechnung!D9</f>
        <v>0</v>
      </c>
      <c r="E9" s="132">
        <f>Abrechnung!E9</f>
        <v>0</v>
      </c>
      <c r="F9" s="132">
        <f>Abrechnung!F9</f>
        <v>0</v>
      </c>
      <c r="G9" s="132">
        <f>Abrechnung!G9</f>
        <v>0</v>
      </c>
      <c r="H9" s="132">
        <f>Abrechnung!H9</f>
        <v>0</v>
      </c>
      <c r="I9" s="132">
        <f>Abrechnung!I9</f>
        <v>0</v>
      </c>
      <c r="J9" s="132">
        <f>Abrechnung!J9</f>
        <v>0</v>
      </c>
      <c r="K9" s="107"/>
    </row>
    <row r="10" spans="1:13" s="9" customFormat="1" ht="17.45" customHeight="1" x14ac:dyDescent="0.2">
      <c r="A10" s="56" t="s">
        <v>754</v>
      </c>
      <c r="B10" s="57"/>
      <c r="C10" s="80"/>
      <c r="D10" s="132">
        <f>Abrechnung!D10</f>
        <v>0</v>
      </c>
      <c r="E10" s="117">
        <f>Abrechnung!E10</f>
        <v>0</v>
      </c>
      <c r="F10" s="118">
        <f>Abrechnung!F10</f>
        <v>0</v>
      </c>
      <c r="G10" s="118">
        <f>Abrechnung!G10</f>
        <v>0</v>
      </c>
      <c r="H10" s="118">
        <f>Abrechnung!H10</f>
        <v>0</v>
      </c>
      <c r="I10" s="118">
        <f>Abrechnung!I10</f>
        <v>0</v>
      </c>
      <c r="J10" s="118">
        <f>Abrechnung!J10</f>
        <v>0</v>
      </c>
      <c r="K10" s="108"/>
    </row>
    <row r="11" spans="1:13" s="10" customFormat="1" ht="8.1" customHeight="1" x14ac:dyDescent="0.2">
      <c r="A11" s="31"/>
      <c r="B11" s="32"/>
      <c r="C11" s="33"/>
      <c r="D11" s="33"/>
      <c r="E11" s="34"/>
      <c r="F11" s="34"/>
      <c r="G11" s="34"/>
      <c r="H11" s="34"/>
      <c r="I11" s="34"/>
      <c r="J11" s="34"/>
      <c r="K11" s="34"/>
    </row>
    <row r="12" spans="1:13" s="11" customFormat="1" ht="19.899999999999999" customHeight="1" x14ac:dyDescent="0.2">
      <c r="A12" s="58" t="s">
        <v>14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</row>
    <row r="13" spans="1:13" s="3" customFormat="1" ht="18" customHeight="1" x14ac:dyDescent="0.2">
      <c r="A13" s="74" t="s">
        <v>0</v>
      </c>
      <c r="B13" s="75" t="s">
        <v>1</v>
      </c>
      <c r="C13" s="76"/>
      <c r="D13" s="77"/>
      <c r="E13" s="74"/>
      <c r="F13" s="78"/>
      <c r="G13" s="78"/>
      <c r="H13" s="78"/>
      <c r="I13" s="78"/>
      <c r="J13" s="79"/>
      <c r="K13" s="79"/>
    </row>
    <row r="14" spans="1:13" s="5" customFormat="1" ht="12.75" customHeight="1" x14ac:dyDescent="0.2">
      <c r="A14" s="89"/>
      <c r="B14" s="139" t="s">
        <v>772</v>
      </c>
      <c r="C14" s="140">
        <f>Abrechnung!C28</f>
        <v>0</v>
      </c>
      <c r="D14" s="141">
        <f>Abrechnung!D29</f>
        <v>0</v>
      </c>
      <c r="E14" s="141">
        <f>Abrechnung!E29</f>
        <v>0</v>
      </c>
      <c r="F14" s="141">
        <f>Abrechnung!F29</f>
        <v>0</v>
      </c>
      <c r="G14" s="141">
        <f>Abrechnung!G29</f>
        <v>0</v>
      </c>
      <c r="H14" s="141">
        <f>Abrechnung!H29</f>
        <v>0</v>
      </c>
      <c r="I14" s="141">
        <f>Abrechnung!I29</f>
        <v>0</v>
      </c>
      <c r="J14" s="141">
        <f>Abrechnung!J29</f>
        <v>0</v>
      </c>
      <c r="K14" s="65"/>
      <c r="L14" s="4"/>
    </row>
    <row r="15" spans="1:13" s="5" customFormat="1" ht="12.75" customHeight="1" x14ac:dyDescent="0.2">
      <c r="A15" s="90">
        <v>16</v>
      </c>
      <c r="B15" s="85"/>
      <c r="C15" s="81"/>
      <c r="D15" s="138">
        <f>SUM(E15:K15)</f>
        <v>0</v>
      </c>
      <c r="E15" s="62"/>
      <c r="F15" s="62"/>
      <c r="G15" s="62"/>
      <c r="H15" s="62"/>
      <c r="I15" s="62"/>
      <c r="J15" s="62"/>
      <c r="K15" s="66"/>
      <c r="L15" s="4"/>
      <c r="M15" s="4"/>
    </row>
    <row r="16" spans="1:13" s="5" customFormat="1" ht="12.75" customHeight="1" x14ac:dyDescent="0.2">
      <c r="A16" s="90">
        <v>17</v>
      </c>
      <c r="B16" s="85"/>
      <c r="C16" s="81"/>
      <c r="D16" s="138">
        <f t="shared" ref="D16:D28" si="0">SUM(E16:K16)</f>
        <v>0</v>
      </c>
      <c r="E16" s="62"/>
      <c r="F16" s="62"/>
      <c r="G16" s="62"/>
      <c r="H16" s="62"/>
      <c r="I16" s="62"/>
      <c r="J16" s="62"/>
      <c r="K16" s="66"/>
      <c r="L16" s="4"/>
      <c r="M16" s="4"/>
    </row>
    <row r="17" spans="1:13" s="5" customFormat="1" ht="12.75" customHeight="1" x14ac:dyDescent="0.2">
      <c r="A17" s="90">
        <v>18</v>
      </c>
      <c r="B17" s="85"/>
      <c r="C17" s="81"/>
      <c r="D17" s="138">
        <f t="shared" si="0"/>
        <v>0</v>
      </c>
      <c r="E17" s="62"/>
      <c r="F17" s="62"/>
      <c r="G17" s="62"/>
      <c r="H17" s="62"/>
      <c r="I17" s="62"/>
      <c r="J17" s="62"/>
      <c r="K17" s="66"/>
      <c r="L17" s="4"/>
      <c r="M17" s="4"/>
    </row>
    <row r="18" spans="1:13" s="5" customFormat="1" ht="12.75" customHeight="1" x14ac:dyDescent="0.2">
      <c r="A18" s="90">
        <v>19</v>
      </c>
      <c r="B18" s="85"/>
      <c r="C18" s="81"/>
      <c r="D18" s="138">
        <f t="shared" si="0"/>
        <v>0</v>
      </c>
      <c r="E18" s="62"/>
      <c r="F18" s="62"/>
      <c r="G18" s="62"/>
      <c r="H18" s="62"/>
      <c r="I18" s="62"/>
      <c r="J18" s="62"/>
      <c r="K18" s="66"/>
      <c r="L18" s="4"/>
      <c r="M18" s="4"/>
    </row>
    <row r="19" spans="1:13" s="5" customFormat="1" ht="12.75" customHeight="1" x14ac:dyDescent="0.2">
      <c r="A19" s="90">
        <v>20</v>
      </c>
      <c r="B19" s="85"/>
      <c r="C19" s="81"/>
      <c r="D19" s="138">
        <f t="shared" si="0"/>
        <v>0</v>
      </c>
      <c r="E19" s="62"/>
      <c r="F19" s="62"/>
      <c r="G19" s="62"/>
      <c r="H19" s="62"/>
      <c r="I19" s="62"/>
      <c r="J19" s="62"/>
      <c r="K19" s="66"/>
      <c r="L19" s="4"/>
      <c r="M19" s="4"/>
    </row>
    <row r="20" spans="1:13" s="5" customFormat="1" ht="12.75" customHeight="1" x14ac:dyDescent="0.2">
      <c r="A20" s="90">
        <v>21</v>
      </c>
      <c r="B20" s="85"/>
      <c r="C20" s="81"/>
      <c r="D20" s="138">
        <f t="shared" si="0"/>
        <v>0</v>
      </c>
      <c r="E20" s="62"/>
      <c r="F20" s="62"/>
      <c r="G20" s="62"/>
      <c r="H20" s="62"/>
      <c r="I20" s="62"/>
      <c r="J20" s="62"/>
      <c r="K20" s="66"/>
      <c r="L20" s="4"/>
      <c r="M20" s="4"/>
    </row>
    <row r="21" spans="1:13" s="5" customFormat="1" ht="12.75" customHeight="1" x14ac:dyDescent="0.2">
      <c r="A21" s="90">
        <v>22</v>
      </c>
      <c r="B21" s="85"/>
      <c r="C21" s="81"/>
      <c r="D21" s="138">
        <f t="shared" si="0"/>
        <v>0</v>
      </c>
      <c r="E21" s="62"/>
      <c r="F21" s="62"/>
      <c r="G21" s="62"/>
      <c r="H21" s="62"/>
      <c r="I21" s="62"/>
      <c r="J21" s="62"/>
      <c r="K21" s="66"/>
      <c r="L21" s="4"/>
      <c r="M21" s="4"/>
    </row>
    <row r="22" spans="1:13" s="5" customFormat="1" ht="12.75" customHeight="1" x14ac:dyDescent="0.2">
      <c r="A22" s="90">
        <v>23</v>
      </c>
      <c r="B22" s="85"/>
      <c r="C22" s="81"/>
      <c r="D22" s="138">
        <f t="shared" si="0"/>
        <v>0</v>
      </c>
      <c r="E22" s="62"/>
      <c r="F22" s="62"/>
      <c r="G22" s="62"/>
      <c r="H22" s="62"/>
      <c r="I22" s="62"/>
      <c r="J22" s="62"/>
      <c r="K22" s="66"/>
      <c r="L22" s="4"/>
      <c r="M22" s="4"/>
    </row>
    <row r="23" spans="1:13" s="5" customFormat="1" ht="12.75" customHeight="1" x14ac:dyDescent="0.2">
      <c r="A23" s="90">
        <v>24</v>
      </c>
      <c r="B23" s="85"/>
      <c r="C23" s="81"/>
      <c r="D23" s="138">
        <f t="shared" si="0"/>
        <v>0</v>
      </c>
      <c r="E23" s="62"/>
      <c r="F23" s="62" t="s">
        <v>11</v>
      </c>
      <c r="G23" s="62"/>
      <c r="H23" s="62"/>
      <c r="I23" s="62"/>
      <c r="J23" s="62"/>
      <c r="K23" s="66"/>
      <c r="L23" s="4"/>
      <c r="M23" s="4"/>
    </row>
    <row r="24" spans="1:13" s="5" customFormat="1" ht="12.75" customHeight="1" x14ac:dyDescent="0.2">
      <c r="A24" s="90">
        <v>25</v>
      </c>
      <c r="B24" s="85"/>
      <c r="C24" s="81"/>
      <c r="D24" s="138">
        <f t="shared" si="0"/>
        <v>0</v>
      </c>
      <c r="E24" s="62"/>
      <c r="F24" s="62"/>
      <c r="G24" s="62"/>
      <c r="H24" s="62"/>
      <c r="I24" s="62"/>
      <c r="J24" s="62"/>
      <c r="K24" s="66"/>
      <c r="L24" s="4"/>
      <c r="M24" s="4"/>
    </row>
    <row r="25" spans="1:13" s="5" customFormat="1" ht="12.75" customHeight="1" x14ac:dyDescent="0.2">
      <c r="A25" s="90">
        <v>26</v>
      </c>
      <c r="B25" s="85"/>
      <c r="C25" s="81"/>
      <c r="D25" s="138">
        <f t="shared" si="0"/>
        <v>0</v>
      </c>
      <c r="E25" s="62"/>
      <c r="F25" s="62"/>
      <c r="G25" s="62"/>
      <c r="H25" s="62"/>
      <c r="I25" s="62"/>
      <c r="J25" s="62"/>
      <c r="K25" s="66"/>
      <c r="L25" s="4"/>
      <c r="M25" s="4"/>
    </row>
    <row r="26" spans="1:13" s="5" customFormat="1" ht="12.75" customHeight="1" x14ac:dyDescent="0.2">
      <c r="A26" s="90">
        <v>27</v>
      </c>
      <c r="B26" s="85"/>
      <c r="C26" s="81"/>
      <c r="D26" s="138">
        <f t="shared" si="0"/>
        <v>0</v>
      </c>
      <c r="E26" s="62"/>
      <c r="F26" s="62"/>
      <c r="G26" s="62"/>
      <c r="H26" s="62"/>
      <c r="I26" s="62"/>
      <c r="J26" s="62"/>
      <c r="K26" s="66"/>
      <c r="L26" s="4"/>
      <c r="M26" s="4"/>
    </row>
    <row r="27" spans="1:13" s="5" customFormat="1" ht="12.75" customHeight="1" x14ac:dyDescent="0.2">
      <c r="A27" s="90">
        <v>28</v>
      </c>
      <c r="B27" s="85"/>
      <c r="C27" s="81"/>
      <c r="D27" s="138">
        <f t="shared" si="0"/>
        <v>0</v>
      </c>
      <c r="E27" s="62"/>
      <c r="F27" s="62"/>
      <c r="G27" s="62"/>
      <c r="H27" s="62"/>
      <c r="I27" s="62"/>
      <c r="J27" s="62"/>
      <c r="K27" s="66"/>
      <c r="L27" s="4"/>
      <c r="M27" s="4"/>
    </row>
    <row r="28" spans="1:13" s="5" customFormat="1" ht="12.75" customHeight="1" x14ac:dyDescent="0.2">
      <c r="A28" s="90">
        <v>29</v>
      </c>
      <c r="B28" s="86"/>
      <c r="C28" s="82"/>
      <c r="D28" s="138">
        <f t="shared" si="0"/>
        <v>0</v>
      </c>
      <c r="E28" s="63"/>
      <c r="F28" s="63"/>
      <c r="G28" s="63"/>
      <c r="H28" s="63"/>
      <c r="I28" s="63"/>
      <c r="J28" s="63"/>
      <c r="K28" s="67"/>
      <c r="L28" s="4"/>
      <c r="M28" s="4"/>
    </row>
    <row r="29" spans="1:13" s="6" customFormat="1" ht="17.25" customHeight="1" x14ac:dyDescent="0.2">
      <c r="A29" s="52" t="s">
        <v>745</v>
      </c>
      <c r="B29" s="53"/>
      <c r="C29" s="83"/>
      <c r="D29" s="61">
        <f>SUM(D14:D28)</f>
        <v>0</v>
      </c>
      <c r="E29" s="115">
        <f t="shared" ref="E29:J29" si="1">SUM(E14:E28)</f>
        <v>0</v>
      </c>
      <c r="F29" s="116">
        <f t="shared" si="1"/>
        <v>0</v>
      </c>
      <c r="G29" s="116">
        <f t="shared" si="1"/>
        <v>0</v>
      </c>
      <c r="H29" s="116">
        <f t="shared" si="1"/>
        <v>0</v>
      </c>
      <c r="I29" s="116">
        <f t="shared" si="1"/>
        <v>0</v>
      </c>
      <c r="J29" s="116">
        <f t="shared" si="1"/>
        <v>0</v>
      </c>
      <c r="K29" s="54"/>
      <c r="L29" s="7"/>
      <c r="M29" s="7"/>
    </row>
    <row r="30" spans="1:13" s="9" customFormat="1" ht="8.1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2"/>
      <c r="M30" s="12"/>
    </row>
    <row r="31" spans="1:13" s="9" customFormat="1" ht="33.75" customHeight="1" x14ac:dyDescent="0.2">
      <c r="A31" s="126" t="s">
        <v>744</v>
      </c>
      <c r="B31" s="126"/>
      <c r="C31" s="127" t="s">
        <v>742</v>
      </c>
      <c r="D31" s="128" t="s">
        <v>764</v>
      </c>
      <c r="E31" s="128" t="s">
        <v>765</v>
      </c>
      <c r="F31" s="128" t="s">
        <v>763</v>
      </c>
      <c r="G31" s="97"/>
      <c r="H31" s="149" t="s">
        <v>771</v>
      </c>
      <c r="I31" s="150"/>
      <c r="J31" s="151"/>
      <c r="K31" s="152"/>
    </row>
    <row r="32" spans="1:13" s="9" customFormat="1" ht="17.45" customHeight="1" x14ac:dyDescent="0.2">
      <c r="A32" s="157" t="str">
        <f>IF(OR(A1="Kostenschätzung periodischer Unterhalt im Schutzwald",A1="Kostenschätzung Wiederherstellung nach Naturereignissen",A1="Kostenschätzung Neu- und Ausbau von Walderschliessungen"),"Kostenschätzung",IF(OR(A1="Belegsabrechnung periodischer Unterhalt im Schutzwald",A1="Belegsabrechnung Wiederherstellung nach Naturereignissen", A1="Belegsabrechnung Neu- und Ausbau von Walderschliessungen"),"Belegsabrechnung","Bitte Abrechnungsart in der obersten Formularzeile anpassen"))</f>
        <v>Bitte Abrechnungsart in der obersten Formularzeile anpassen</v>
      </c>
      <c r="B32" s="158"/>
      <c r="C32" s="133">
        <f>IF(AND(D10=0,D29=0),0,IF(AND(A1="Bitte auswählen",D10=0,D29&gt;0,D29&lt;D6),D29,IF(AND(D29=0,A32="Belegsabrechnung"),0,IF(AND(A32="Belegsabrechnung",D29&lt;=D6),D29-D10,IF(AND(A32="Belegsabrechnung",D29&gt;D6),D6-D10,IF(D9&gt;0,D9,IF(D8&gt;0,D8,IF(D7&gt;0,D7,D6-D10))))))))</f>
        <v>0</v>
      </c>
      <c r="D32" s="129">
        <v>0.7</v>
      </c>
      <c r="E32" s="142">
        <v>0.5</v>
      </c>
      <c r="F32" s="131" t="str">
        <f>IF(AND(E32&lt;&gt;"bitte wählen",OR(A1="Kostenschätzung periodischer Unterhalt im Schutzwald",A1="Belegsabrechnung periodischer Unterhalt im Schutzwald")),C32*E32,IF(OR(A1="Kostenschätzung Wiederherstellung nach Naturereignissen",A1="Belegsabrechnung Wiederherstellung nach Naturereignissen",A1="Belegsabrechnung Neu- und Ausbau von Walderschliessungen",A1="Kostenschätzung Neu- und Ausbau von Walderschliessungen"),D32*C32,"-"))</f>
        <v>-</v>
      </c>
      <c r="G32" s="95"/>
      <c r="H32" s="153"/>
      <c r="I32" s="154"/>
      <c r="J32" s="154"/>
      <c r="K32" s="154"/>
    </row>
    <row r="33" spans="1:11" s="9" customFormat="1" ht="8.25" customHeight="1" x14ac:dyDescent="0.2">
      <c r="A33" s="35"/>
      <c r="B33" s="35"/>
      <c r="C33" s="32"/>
      <c r="D33" s="32"/>
      <c r="E33" s="32"/>
      <c r="F33" s="32"/>
      <c r="G33" s="32"/>
      <c r="H33" s="32"/>
      <c r="I33" s="32"/>
      <c r="J33" s="32"/>
      <c r="K33" s="32"/>
    </row>
    <row r="34" spans="1:11" s="9" customFormat="1" ht="19.899999999999999" customHeight="1" x14ac:dyDescent="0.2">
      <c r="A34" s="68" t="s">
        <v>743</v>
      </c>
      <c r="B34" s="69"/>
      <c r="C34" s="94" t="str">
        <f>IF(D6="-","",IF(AND(D10&gt;0.8*D6,A9&lt;&gt;"Belegsabrechnung (Teilabrechnung Nr. 3)",A8&lt;&gt;"Belegsabrechnung (Teilabrechnung Nr. 2)",A7&lt;&gt;"Belegsabrechnung (Teilabrechnung Nr. 1)"),
"Achtung maximaler Betrag für Kostenschätzungen (80%) überschritten",""))</f>
        <v/>
      </c>
      <c r="D34" s="32"/>
      <c r="E34" s="32"/>
      <c r="F34" s="32"/>
      <c r="G34" s="32"/>
      <c r="H34" s="32"/>
      <c r="I34" s="32"/>
      <c r="J34" s="32"/>
      <c r="K34" s="32"/>
    </row>
    <row r="35" spans="1:11" s="9" customFormat="1" ht="16.899999999999999" customHeight="1" x14ac:dyDescent="0.2">
      <c r="A35" s="114">
        <f>IF(D6="-","-",IF(D29=0,D6-D10,IF(D29&gt;D6,0,D6-D29)))</f>
        <v>0</v>
      </c>
      <c r="B35" s="46" t="s">
        <v>740</v>
      </c>
      <c r="C35" s="32"/>
      <c r="D35" s="32"/>
      <c r="E35" s="32"/>
      <c r="F35" s="32"/>
      <c r="G35" s="32"/>
      <c r="H35" s="32"/>
      <c r="I35" s="32"/>
      <c r="J35" s="35"/>
      <c r="K35" s="35"/>
    </row>
    <row r="36" spans="1:11" s="8" customFormat="1" ht="17.45" customHeight="1" x14ac:dyDescent="0.2">
      <c r="A36" s="114" t="str">
        <f>IF(OR(A1="Kostenschätzung periodischer Unterhalt im Schutzwald",A1="Belegsabrechnung periodischer Unterhalt im Schutzwald"),A35*E32,IF(OR(A1="Kostenschätzung Wiederherstellung nach Naturereignissen",A1="Belegsabrechnung Wiederherstellung nach Naturereignissen",A1="Belegsabrechnung Neu- und Ausbau von Walderschliessungen",A1="Kostenschätzung Neu- und Ausbau von Walderschliessungen"),A35*D32,"-"))</f>
        <v>-</v>
      </c>
      <c r="B36" s="46" t="s">
        <v>741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1:11" s="8" customFormat="1" ht="8.1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s="8" customFormat="1" ht="23.25" customHeight="1" x14ac:dyDescent="0.2">
      <c r="A38" s="70" t="s">
        <v>746</v>
      </c>
      <c r="B38" s="70"/>
      <c r="C38" s="70" t="s">
        <v>755</v>
      </c>
      <c r="E38" s="32"/>
      <c r="G38" s="70" t="s">
        <v>756</v>
      </c>
      <c r="H38" s="70"/>
      <c r="I38" s="70"/>
      <c r="J38" s="38"/>
      <c r="K38" s="38"/>
    </row>
    <row r="39" spans="1:11" s="8" customFormat="1" ht="19.899999999999999" customHeight="1" x14ac:dyDescent="0.2">
      <c r="A39" s="71" t="s">
        <v>7</v>
      </c>
      <c r="B39" s="72"/>
      <c r="C39" s="71" t="s">
        <v>8</v>
      </c>
      <c r="E39" s="35"/>
      <c r="G39" s="71" t="s">
        <v>8</v>
      </c>
      <c r="H39" s="71"/>
      <c r="I39" s="71"/>
      <c r="J39" s="38"/>
      <c r="K39" s="38"/>
    </row>
    <row r="40" spans="1:11" s="8" customFormat="1" ht="19.899999999999999" customHeight="1" x14ac:dyDescent="0.2">
      <c r="A40" s="70" t="s">
        <v>6</v>
      </c>
      <c r="B40" s="72"/>
      <c r="C40" s="70" t="s">
        <v>6</v>
      </c>
      <c r="E40" s="32"/>
      <c r="G40" s="70" t="s">
        <v>6</v>
      </c>
      <c r="I40" s="70"/>
      <c r="J40" s="38"/>
      <c r="K40" s="38"/>
    </row>
    <row r="41" spans="1:11" s="8" customFormat="1" ht="19.899999999999999" customHeight="1" x14ac:dyDescent="0.2">
      <c r="A41" s="70" t="s">
        <v>5</v>
      </c>
      <c r="B41" s="72"/>
      <c r="C41" s="70" t="s">
        <v>5</v>
      </c>
      <c r="E41" s="32"/>
      <c r="G41" s="70" t="s">
        <v>5</v>
      </c>
      <c r="H41" s="109"/>
      <c r="I41" s="70"/>
      <c r="J41" s="38"/>
      <c r="K41" s="38"/>
    </row>
    <row r="42" spans="1:11" s="8" customFormat="1" ht="7.9" hidden="1" customHeight="1" x14ac:dyDescent="0.2">
      <c r="A42" s="45"/>
      <c r="B42" s="42"/>
      <c r="C42" s="42"/>
      <c r="D42" s="42"/>
      <c r="E42" s="39"/>
      <c r="F42" s="39"/>
      <c r="G42" s="39"/>
      <c r="H42" s="39"/>
      <c r="I42" s="39"/>
      <c r="J42" s="39"/>
      <c r="K42" s="40"/>
    </row>
    <row r="43" spans="1:11" s="8" customFormat="1" ht="20.25" customHeight="1" x14ac:dyDescent="0.25">
      <c r="A43" s="113" t="s">
        <v>768</v>
      </c>
      <c r="B43" s="92"/>
      <c r="C43" s="92"/>
      <c r="D43" s="92"/>
      <c r="E43" s="93"/>
      <c r="F43" s="93"/>
      <c r="G43" s="93"/>
      <c r="H43" s="93"/>
      <c r="I43" s="93"/>
      <c r="J43" s="93"/>
      <c r="K43" s="93"/>
    </row>
    <row r="44" spans="1:11" s="8" customFormat="1" ht="15" x14ac:dyDescent="0.2">
      <c r="C44" s="36"/>
      <c r="D44" s="36"/>
      <c r="E44" s="37"/>
      <c r="F44" s="37"/>
      <c r="G44" s="37"/>
      <c r="H44" s="37"/>
      <c r="I44" s="37"/>
      <c r="J44" s="37"/>
      <c r="K44" s="37"/>
    </row>
    <row r="45" spans="1:11" s="8" customFormat="1" ht="15" x14ac:dyDescent="0.2">
      <c r="B45" s="36"/>
      <c r="C45" s="36"/>
      <c r="D45" s="36"/>
      <c r="E45" s="37"/>
      <c r="F45" s="37"/>
      <c r="G45" s="37"/>
      <c r="H45" s="37"/>
      <c r="I45" s="37"/>
      <c r="J45" s="37"/>
      <c r="K45" s="37"/>
    </row>
    <row r="46" spans="1:11" s="8" customFormat="1" ht="15" x14ac:dyDescent="0.2">
      <c r="B46" s="36"/>
      <c r="C46" s="36"/>
      <c r="D46" s="36"/>
      <c r="E46" s="37"/>
      <c r="F46" s="37"/>
      <c r="G46" s="37"/>
      <c r="H46" s="37"/>
      <c r="I46" s="37"/>
      <c r="J46" s="37"/>
      <c r="K46" s="37"/>
    </row>
    <row r="47" spans="1:11" s="8" customFormat="1" ht="15" x14ac:dyDescent="0.2">
      <c r="A47" s="36"/>
      <c r="B47" s="36"/>
      <c r="C47" s="36"/>
      <c r="D47" s="36"/>
      <c r="E47" s="37"/>
      <c r="F47" s="37"/>
      <c r="G47" s="37"/>
      <c r="H47" s="37"/>
      <c r="I47" s="37"/>
      <c r="J47" s="37"/>
      <c r="K47" s="37"/>
    </row>
    <row r="48" spans="1:11" s="8" customFormat="1" ht="15" x14ac:dyDescent="0.2">
      <c r="A48" s="41"/>
      <c r="B48" s="41"/>
      <c r="C48" s="41"/>
      <c r="D48" s="41"/>
      <c r="E48" s="38"/>
      <c r="F48" s="38"/>
      <c r="G48" s="38"/>
      <c r="H48" s="38"/>
      <c r="I48" s="38"/>
      <c r="J48" s="38"/>
      <c r="K48" s="38"/>
    </row>
    <row r="49" spans="1:11" s="8" customFormat="1" ht="15" customHeight="1" x14ac:dyDescent="0.2">
      <c r="A49" s="9"/>
      <c r="B49" s="9"/>
      <c r="C49" s="9"/>
      <c r="D49" s="9"/>
      <c r="E49" s="38"/>
      <c r="F49" s="38"/>
      <c r="G49" s="38"/>
      <c r="H49" s="38"/>
      <c r="I49" s="38"/>
      <c r="J49" s="38"/>
      <c r="K49" s="38"/>
    </row>
    <row r="50" spans="1:11" s="8" customFormat="1" ht="15" x14ac:dyDescent="0.2">
      <c r="A50" s="9"/>
      <c r="B50" s="9"/>
      <c r="C50" s="9"/>
      <c r="D50" s="9"/>
      <c r="E50" s="38"/>
      <c r="F50" s="38"/>
      <c r="G50" s="38"/>
      <c r="H50" s="38"/>
      <c r="I50" s="38"/>
      <c r="J50" s="38"/>
      <c r="K50" s="38"/>
    </row>
    <row r="51" spans="1:11" s="8" customFormat="1" ht="15" x14ac:dyDescent="0.2">
      <c r="A51" s="9"/>
      <c r="B51" s="9"/>
      <c r="C51" s="9"/>
      <c r="D51" s="9"/>
      <c r="E51" s="38"/>
      <c r="F51" s="38"/>
      <c r="G51" s="38"/>
      <c r="H51" s="38"/>
      <c r="I51" s="38"/>
      <c r="J51" s="38"/>
      <c r="K51" s="38"/>
    </row>
    <row r="52" spans="1:11" s="8" customFormat="1" ht="15" x14ac:dyDescent="0.2">
      <c r="A52" s="9"/>
      <c r="B52" s="9"/>
      <c r="C52" s="9"/>
      <c r="D52" s="9"/>
      <c r="E52" s="38"/>
      <c r="F52" s="38"/>
      <c r="G52" s="38"/>
      <c r="H52" s="38"/>
      <c r="I52" s="38"/>
      <c r="J52" s="38"/>
      <c r="K52" s="38"/>
    </row>
    <row r="53" spans="1:11" s="8" customFormat="1" ht="15" x14ac:dyDescent="0.2">
      <c r="A53" s="9"/>
      <c r="B53" s="9"/>
      <c r="C53" s="9"/>
      <c r="D53" s="9"/>
      <c r="E53" s="38"/>
      <c r="F53" s="38"/>
      <c r="G53" s="38"/>
      <c r="H53" s="38"/>
      <c r="I53" s="38"/>
      <c r="J53" s="38"/>
      <c r="K53" s="38"/>
    </row>
    <row r="54" spans="1:11" s="8" customFormat="1" ht="15" x14ac:dyDescent="0.2">
      <c r="A54" s="9"/>
      <c r="B54" s="9"/>
      <c r="C54" s="9"/>
      <c r="D54" s="9"/>
      <c r="E54" s="38"/>
      <c r="F54" s="38"/>
      <c r="G54" s="38"/>
      <c r="H54" s="38"/>
      <c r="I54" s="38"/>
      <c r="J54" s="38"/>
      <c r="K54" s="38"/>
    </row>
    <row r="55" spans="1:11" s="8" customFormat="1" ht="15" x14ac:dyDescent="0.2">
      <c r="A55" s="9"/>
      <c r="B55" s="9"/>
      <c r="C55" s="9"/>
      <c r="D55" s="9"/>
      <c r="E55" s="38"/>
      <c r="F55" s="38"/>
      <c r="G55" s="38"/>
      <c r="H55" s="38"/>
      <c r="I55" s="38"/>
      <c r="J55" s="38"/>
      <c r="K55" s="38"/>
    </row>
    <row r="56" spans="1:11" s="8" customFormat="1" ht="15" x14ac:dyDescent="0.2">
      <c r="A56" s="9"/>
      <c r="B56" s="9"/>
      <c r="C56" s="9"/>
      <c r="D56" s="9"/>
      <c r="E56" s="38"/>
      <c r="F56" s="38"/>
      <c r="G56" s="38"/>
      <c r="H56" s="38"/>
      <c r="I56" s="38"/>
      <c r="J56" s="38"/>
      <c r="K56" s="38"/>
    </row>
    <row r="57" spans="1:11" s="8" customFormat="1" ht="15" x14ac:dyDescent="0.2">
      <c r="A57" s="9"/>
      <c r="B57" s="9"/>
      <c r="C57" s="9"/>
      <c r="D57" s="9"/>
      <c r="E57" s="38"/>
      <c r="F57" s="38"/>
      <c r="G57" s="38"/>
      <c r="H57" s="38"/>
      <c r="I57" s="38"/>
      <c r="J57" s="38"/>
      <c r="K57" s="38"/>
    </row>
    <row r="58" spans="1:11" s="8" customFormat="1" ht="15" x14ac:dyDescent="0.2">
      <c r="A58" s="9"/>
      <c r="B58" s="9"/>
      <c r="C58" s="9"/>
      <c r="D58" s="9"/>
      <c r="E58" s="38"/>
      <c r="F58" s="38"/>
      <c r="G58" s="38"/>
      <c r="H58" s="38"/>
      <c r="I58" s="38"/>
      <c r="J58" s="38"/>
      <c r="K58" s="38"/>
    </row>
    <row r="59" spans="1:11" s="8" customFormat="1" ht="15" x14ac:dyDescent="0.2">
      <c r="A59" s="9"/>
      <c r="B59" s="9"/>
      <c r="C59" s="9"/>
      <c r="D59" s="9"/>
      <c r="E59" s="38"/>
      <c r="F59" s="38"/>
      <c r="G59" s="38"/>
      <c r="H59" s="38"/>
      <c r="I59" s="38"/>
      <c r="J59" s="38"/>
      <c r="K59" s="38"/>
    </row>
    <row r="60" spans="1:11" s="8" customFormat="1" ht="15" x14ac:dyDescent="0.2">
      <c r="A60" s="9"/>
      <c r="B60" s="9"/>
      <c r="C60" s="9"/>
      <c r="D60" s="9"/>
      <c r="E60" s="38"/>
      <c r="F60" s="38"/>
      <c r="G60" s="38"/>
      <c r="H60" s="38"/>
      <c r="I60" s="38"/>
      <c r="J60" s="38"/>
      <c r="K60" s="38"/>
    </row>
    <row r="61" spans="1:11" s="8" customFormat="1" ht="15" x14ac:dyDescent="0.2">
      <c r="A61" s="9"/>
      <c r="B61" s="9"/>
      <c r="C61" s="9"/>
      <c r="D61" s="9"/>
      <c r="E61" s="38"/>
      <c r="F61" s="38"/>
      <c r="G61" s="38"/>
      <c r="H61" s="38"/>
      <c r="I61" s="38"/>
      <c r="J61" s="38"/>
      <c r="K61" s="38"/>
    </row>
    <row r="62" spans="1:11" s="8" customFormat="1" ht="15" x14ac:dyDescent="0.2">
      <c r="A62" s="9"/>
      <c r="B62" s="9"/>
      <c r="C62" s="9"/>
      <c r="D62" s="9"/>
      <c r="E62" s="38"/>
      <c r="F62" s="38"/>
      <c r="G62" s="38"/>
      <c r="H62" s="38"/>
      <c r="I62" s="38"/>
      <c r="J62" s="38"/>
      <c r="K62" s="38"/>
    </row>
    <row r="63" spans="1:11" s="8" customFormat="1" ht="15" x14ac:dyDescent="0.2">
      <c r="A63" s="9"/>
      <c r="B63" s="9"/>
      <c r="C63" s="9"/>
      <c r="D63" s="9"/>
      <c r="E63" s="38"/>
      <c r="F63" s="38"/>
      <c r="G63" s="38"/>
      <c r="H63" s="38"/>
      <c r="I63" s="38"/>
      <c r="J63" s="38"/>
      <c r="K63" s="38"/>
    </row>
    <row r="64" spans="1:11" s="8" customFormat="1" ht="15" x14ac:dyDescent="0.2">
      <c r="A64" s="9"/>
      <c r="B64" s="9"/>
      <c r="C64" s="9"/>
      <c r="D64" s="9"/>
      <c r="E64" s="38"/>
      <c r="F64" s="38"/>
      <c r="G64" s="38"/>
      <c r="H64" s="38"/>
      <c r="I64" s="38"/>
      <c r="J64" s="38"/>
      <c r="K64" s="38"/>
    </row>
    <row r="65" spans="1:11" s="8" customFormat="1" ht="15" x14ac:dyDescent="0.2">
      <c r="A65" s="41"/>
      <c r="B65" s="41"/>
      <c r="C65" s="41"/>
      <c r="D65" s="41"/>
      <c r="E65" s="38"/>
      <c r="F65" s="38"/>
      <c r="G65" s="38"/>
      <c r="H65" s="38"/>
      <c r="I65" s="38"/>
      <c r="J65" s="38"/>
      <c r="K65" s="38"/>
    </row>
    <row r="66" spans="1:11" s="8" customFormat="1" ht="15" x14ac:dyDescent="0.2">
      <c r="A66" s="41"/>
      <c r="B66" s="41"/>
      <c r="C66" s="41"/>
      <c r="D66" s="41"/>
      <c r="E66" s="38"/>
      <c r="F66" s="38"/>
      <c r="G66" s="38"/>
      <c r="H66" s="38"/>
      <c r="I66" s="38"/>
      <c r="J66" s="38"/>
      <c r="K66" s="38"/>
    </row>
    <row r="67" spans="1:11" s="8" customFormat="1" ht="15" x14ac:dyDescent="0.2">
      <c r="A67" s="41"/>
      <c r="B67" s="41"/>
      <c r="C67" s="41"/>
      <c r="D67" s="41"/>
      <c r="E67" s="38"/>
      <c r="F67" s="38"/>
      <c r="G67" s="38"/>
      <c r="H67" s="38"/>
      <c r="I67" s="38"/>
      <c r="J67" s="38"/>
      <c r="K67" s="38"/>
    </row>
    <row r="68" spans="1:11" s="8" customFormat="1" ht="15" x14ac:dyDescent="0.2">
      <c r="A68" s="41"/>
      <c r="B68" s="41"/>
      <c r="C68" s="41"/>
      <c r="D68" s="41"/>
      <c r="E68" s="38"/>
      <c r="F68" s="38"/>
      <c r="G68" s="38"/>
      <c r="H68" s="38"/>
      <c r="I68" s="38"/>
      <c r="J68" s="38"/>
      <c r="K68" s="38"/>
    </row>
    <row r="69" spans="1:11" s="8" customFormat="1" ht="15" x14ac:dyDescent="0.2">
      <c r="B69" s="72"/>
      <c r="C69" s="41"/>
      <c r="D69" s="41"/>
      <c r="E69" s="38"/>
      <c r="F69" s="38"/>
      <c r="G69" s="38"/>
      <c r="H69" s="38"/>
      <c r="I69" s="38"/>
      <c r="J69" s="38"/>
      <c r="K69" s="38"/>
    </row>
    <row r="70" spans="1:11" s="8" customFormat="1" ht="15" x14ac:dyDescent="0.2">
      <c r="B70" s="73"/>
      <c r="C70" s="41"/>
      <c r="D70" s="41"/>
      <c r="E70" s="38"/>
      <c r="F70" s="38"/>
      <c r="G70" s="38"/>
      <c r="H70" s="38"/>
      <c r="I70" s="38"/>
      <c r="J70" s="38"/>
      <c r="K70" s="38"/>
    </row>
    <row r="71" spans="1:11" s="8" customFormat="1" ht="15" x14ac:dyDescent="0.2">
      <c r="B71" s="72"/>
      <c r="C71" s="41"/>
      <c r="D71" s="41"/>
      <c r="E71" s="38"/>
      <c r="F71" s="38"/>
      <c r="G71" s="38"/>
      <c r="H71" s="38"/>
      <c r="I71" s="38"/>
      <c r="J71" s="38"/>
      <c r="K71" s="38"/>
    </row>
    <row r="72" spans="1:11" s="8" customFormat="1" ht="19.899999999999999" customHeight="1" x14ac:dyDescent="0.2">
      <c r="A72" s="71" t="s">
        <v>7</v>
      </c>
      <c r="B72" s="43"/>
      <c r="C72" s="43"/>
      <c r="D72" s="43"/>
      <c r="E72" s="29"/>
      <c r="F72" s="29"/>
      <c r="G72" s="29"/>
      <c r="H72" s="29"/>
      <c r="I72" s="29"/>
      <c r="J72" s="29"/>
      <c r="K72" s="29"/>
    </row>
    <row r="73" spans="1:11" s="8" customFormat="1" ht="19.899999999999999" customHeight="1" x14ac:dyDescent="0.2">
      <c r="A73" s="70" t="s">
        <v>6</v>
      </c>
      <c r="B73" s="72"/>
      <c r="C73" s="43"/>
      <c r="D73" s="43"/>
      <c r="E73" s="29"/>
      <c r="F73" s="29"/>
      <c r="G73" s="29"/>
      <c r="H73" s="29"/>
      <c r="I73" s="29"/>
      <c r="J73" s="29"/>
      <c r="K73" s="29"/>
    </row>
    <row r="74" spans="1:11" s="8" customFormat="1" ht="19.899999999999999" customHeight="1" x14ac:dyDescent="0.2">
      <c r="A74" s="70" t="s">
        <v>5</v>
      </c>
      <c r="B74" s="72"/>
      <c r="C74" s="43"/>
      <c r="D74" s="43"/>
      <c r="E74" s="29"/>
      <c r="F74" s="29"/>
      <c r="G74" s="29"/>
      <c r="H74" s="29"/>
      <c r="I74" s="29"/>
      <c r="J74" s="29"/>
      <c r="K74" s="29"/>
    </row>
    <row r="75" spans="1:11" s="8" customFormat="1" x14ac:dyDescent="0.2">
      <c r="A75" s="43"/>
      <c r="B75" s="43"/>
      <c r="C75" s="43"/>
      <c r="D75" s="43"/>
      <c r="E75" s="29"/>
      <c r="F75" s="29"/>
      <c r="G75" s="29"/>
      <c r="H75" s="29"/>
      <c r="I75" s="29"/>
      <c r="J75" s="29"/>
      <c r="K75" s="29"/>
    </row>
    <row r="76" spans="1:11" s="8" customFormat="1" x14ac:dyDescent="0.2">
      <c r="A76" s="43"/>
      <c r="B76" s="43"/>
      <c r="C76" s="43"/>
      <c r="D76" s="43"/>
      <c r="E76" s="29"/>
      <c r="F76" s="29"/>
      <c r="G76" s="29"/>
      <c r="H76" s="29"/>
      <c r="I76" s="29"/>
      <c r="J76" s="29"/>
      <c r="K76" s="29"/>
    </row>
    <row r="77" spans="1:11" x14ac:dyDescent="0.2">
      <c r="A77" s="44"/>
      <c r="B77" s="44"/>
      <c r="C77" s="44"/>
      <c r="D77" s="44"/>
      <c r="E77" s="28"/>
      <c r="F77" s="28"/>
      <c r="G77" s="28"/>
      <c r="H77" s="28"/>
      <c r="I77" s="28"/>
      <c r="J77" s="28"/>
      <c r="K77" s="28"/>
    </row>
    <row r="78" spans="1:11" x14ac:dyDescent="0.2">
      <c r="A78" s="44"/>
      <c r="B78" s="44"/>
      <c r="C78" s="44"/>
      <c r="D78" s="44"/>
      <c r="E78" s="28"/>
      <c r="F78" s="28"/>
      <c r="G78" s="28"/>
      <c r="H78" s="28"/>
      <c r="I78" s="28"/>
      <c r="J78" s="28"/>
      <c r="K78" s="28"/>
    </row>
    <row r="79" spans="1:11" x14ac:dyDescent="0.2">
      <c r="A79" s="44"/>
      <c r="B79" s="44"/>
      <c r="C79" s="44"/>
      <c r="D79" s="44"/>
      <c r="E79" s="28"/>
      <c r="F79" s="28"/>
      <c r="G79" s="28"/>
      <c r="H79" s="28"/>
      <c r="I79" s="28"/>
      <c r="J79" s="28"/>
      <c r="K79" s="28"/>
    </row>
    <row r="80" spans="1:11" x14ac:dyDescent="0.2">
      <c r="A80" s="44"/>
      <c r="B80" s="44"/>
      <c r="C80" s="44"/>
      <c r="D80" s="44"/>
      <c r="E80" s="28"/>
      <c r="F80" s="28"/>
      <c r="G80" s="28"/>
      <c r="H80" s="28"/>
      <c r="I80" s="28"/>
      <c r="J80" s="28"/>
      <c r="K80" s="28"/>
    </row>
    <row r="81" spans="1:11" x14ac:dyDescent="0.2">
      <c r="A81" s="28"/>
      <c r="B81" s="44"/>
      <c r="C81" s="44"/>
      <c r="D81" s="44"/>
      <c r="E81" s="28"/>
      <c r="F81" s="28"/>
      <c r="G81" s="28"/>
      <c r="H81" s="28"/>
      <c r="I81" s="28"/>
      <c r="J81" s="28"/>
      <c r="K81" s="28"/>
    </row>
    <row r="82" spans="1:1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1:1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</row>
    <row r="242" spans="1:1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</row>
    <row r="243" spans="1:1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</row>
    <row r="244" spans="1:1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1:1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1:1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1:1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</row>
    <row r="249" spans="1:1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1:1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</row>
    <row r="251" spans="1:1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</row>
    <row r="252" spans="1:1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</row>
    <row r="253" spans="1:1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</row>
    <row r="254" spans="1:1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</row>
    <row r="255" spans="1:1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</row>
    <row r="256" spans="1:1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</row>
    <row r="257" spans="1:1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</row>
    <row r="258" spans="1:1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</row>
    <row r="259" spans="1:1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</row>
    <row r="260" spans="1:1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</row>
    <row r="261" spans="1:1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</row>
    <row r="262" spans="1:1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</row>
    <row r="263" spans="1:1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</row>
    <row r="264" spans="1:1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</row>
    <row r="265" spans="1:1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</row>
    <row r="266" spans="1:1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</row>
    <row r="267" spans="1:1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</row>
    <row r="268" spans="1:1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</row>
    <row r="269" spans="1:1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</row>
    <row r="271" spans="1:1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</row>
    <row r="272" spans="1:1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</row>
    <row r="273" spans="1:1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</row>
    <row r="274" spans="1:1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</row>
    <row r="275" spans="1:1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</row>
    <row r="276" spans="1:1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</row>
    <row r="277" spans="1:1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</row>
    <row r="278" spans="1:1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</row>
    <row r="279" spans="1:1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</row>
    <row r="280" spans="1:1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</row>
    <row r="281" spans="1:1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</row>
    <row r="282" spans="1:1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</row>
    <row r="283" spans="1:1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</row>
    <row r="284" spans="1:1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</row>
    <row r="285" spans="1:1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</row>
    <row r="286" spans="1:1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</row>
    <row r="287" spans="1:1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</row>
    <row r="288" spans="1:1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</row>
    <row r="289" spans="1:1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</row>
    <row r="290" spans="1:1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</row>
    <row r="291" spans="1:1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</row>
    <row r="292" spans="1:1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</row>
    <row r="293" spans="1:1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</row>
    <row r="294" spans="1:1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</row>
    <row r="295" spans="1:1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</row>
    <row r="296" spans="1:1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</row>
    <row r="297" spans="1:1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</row>
    <row r="298" spans="1:1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</row>
    <row r="299" spans="1:1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</row>
    <row r="300" spans="1:1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</row>
    <row r="301" spans="1:1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</row>
    <row r="302" spans="1:1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</row>
    <row r="303" spans="1:1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</row>
    <row r="304" spans="1:1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pans="1:1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</row>
    <row r="306" spans="1:1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</row>
    <row r="307" spans="1:1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</row>
    <row r="309" spans="1:1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</row>
    <row r="310" spans="1:1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</row>
    <row r="311" spans="1:1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</row>
    <row r="312" spans="1:1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</row>
    <row r="313" spans="1:1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</row>
    <row r="314" spans="1:1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</row>
    <row r="315" spans="1:1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</row>
    <row r="316" spans="1:1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</row>
    <row r="317" spans="1:1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</row>
    <row r="318" spans="1:1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</row>
    <row r="319" spans="1:1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</row>
    <row r="320" spans="1:1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</row>
    <row r="321" spans="1:1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</row>
    <row r="322" spans="1:1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</row>
    <row r="323" spans="1:1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</row>
    <row r="324" spans="1:1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</row>
    <row r="325" spans="1:1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</row>
    <row r="326" spans="1:1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</row>
    <row r="327" spans="1:1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</row>
    <row r="328" spans="1:1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</row>
    <row r="329" spans="1:1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</row>
    <row r="330" spans="1:1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</row>
    <row r="331" spans="1:1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</row>
    <row r="332" spans="1:1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</row>
    <row r="333" spans="1:1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</row>
    <row r="334" spans="1:1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</row>
    <row r="335" spans="1:1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</row>
    <row r="336" spans="1:1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</row>
    <row r="337" spans="1:1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</row>
    <row r="338" spans="1:1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</row>
    <row r="339" spans="1:1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</row>
    <row r="340" spans="1:1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</row>
    <row r="341" spans="1:1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</row>
    <row r="342" spans="1:1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</row>
    <row r="343" spans="1:1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</row>
    <row r="344" spans="1:1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</row>
    <row r="345" spans="1:1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</row>
    <row r="347" spans="1:1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</row>
    <row r="348" spans="1:1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</row>
    <row r="349" spans="1:1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</row>
    <row r="350" spans="1:1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</row>
    <row r="351" spans="1:1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</row>
    <row r="352" spans="1:1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</row>
    <row r="353" spans="1:1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</row>
    <row r="354" spans="1:1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</row>
    <row r="355" spans="1:1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</row>
    <row r="356" spans="1:1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</row>
    <row r="357" spans="1:1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</row>
    <row r="358" spans="1:1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</row>
    <row r="359" spans="1:1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</row>
    <row r="360" spans="1:1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</row>
    <row r="361" spans="1:1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</row>
    <row r="362" spans="1:1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</row>
    <row r="363" spans="1:1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</row>
    <row r="364" spans="1:1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</row>
    <row r="365" spans="1:1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</row>
    <row r="366" spans="1:1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</row>
    <row r="367" spans="1:1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</row>
    <row r="368" spans="1:1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</row>
    <row r="369" spans="1:1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</row>
    <row r="370" spans="1:1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</row>
    <row r="371" spans="1:1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</row>
    <row r="372" spans="1:1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</row>
    <row r="373" spans="1:1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</row>
    <row r="374" spans="1:1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</row>
    <row r="375" spans="1:1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</row>
    <row r="376" spans="1:1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</row>
  </sheetData>
  <sheetProtection sheet="1" formatColumns="0"/>
  <mergeCells count="10">
    <mergeCell ref="H31:I31"/>
    <mergeCell ref="J31:K31"/>
    <mergeCell ref="A32:B32"/>
    <mergeCell ref="H32:K32"/>
    <mergeCell ref="A1:F1"/>
    <mergeCell ref="D2:F2"/>
    <mergeCell ref="D3:F3"/>
    <mergeCell ref="A7:B7"/>
    <mergeCell ref="A8:B8"/>
    <mergeCell ref="A9:B9"/>
  </mergeCells>
  <conditionalFormatting sqref="D32">
    <cfRule type="expression" dxfId="3" priority="4">
      <formula>OR(A1="Kostenschätzung periodischer Unterhalt im Schutzwald",A1="Belegsabrechnung periodischer Unterhalt im Schutzwald")</formula>
    </cfRule>
  </conditionalFormatting>
  <conditionalFormatting sqref="E32">
    <cfRule type="expression" dxfId="2" priority="3">
      <formula>OR(A1="Kostenschätzung Wiederherstellung nach Naturereignissen",A1="Belegsabrechnung Wiederherstellung nach Naturereignissen",A1="Belegsabrechnung Neu- und Ausbau von Walderschliessungen",A1="Kostenschätzung Neu- und Ausbau von Walderschliessungen")</formula>
    </cfRule>
  </conditionalFormatting>
  <conditionalFormatting sqref="E31">
    <cfRule type="expression" dxfId="1" priority="2">
      <formula>OR(A1="Kostenschätzung Wiederherstellung nach Naturereignissen",A1="Belegsabrechnung Wiederherstellung nach Naturereignissen")</formula>
    </cfRule>
  </conditionalFormatting>
  <conditionalFormatting sqref="D31">
    <cfRule type="expression" dxfId="0" priority="1">
      <formula>OR(A1="Kostenschätzung periodischer Unterhalt im Schutzwald",A1="Belegsabrechnung periodischer Unterhalt im Schutzwald",A1="Kostenschätzung Neu- und Ausbau von Walderschliessungen", "Belegsabrechnug  Neu- und Ausbau von Walderschliessungen")</formula>
    </cfRule>
  </conditionalFormatting>
  <dataValidations count="3">
    <dataValidation type="list" allowBlank="1" showInputMessage="1" showErrorMessage="1" sqref="A9:B9">
      <formula1>"-, Kostenschätzung (Teilabrechnung Nr. 3), Belegsabrechnung (Teilabrechnung Nr. 3)"</formula1>
    </dataValidation>
    <dataValidation type="list" allowBlank="1" showInputMessage="1" showErrorMessage="1" sqref="A7:B7">
      <formula1>"-, Kostenschätzung (Teilabrechnung Nr. 1), Belegsabrechnung (Teilabrechnung Nr. 1)"</formula1>
    </dataValidation>
    <dataValidation type="list" allowBlank="1" showInputMessage="1" showErrorMessage="1" sqref="A8:B8">
      <formula1>"-, Kostenschätzung (Teilabrechnung Nr. 2), Belegsabrechnung (Teilabrechnung Nr. 2)"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4" fitToHeight="2" orientation="landscape" r:id="rId1"/>
  <headerFooter>
    <oddHeader>&amp;L  Beilage 2&amp;RAbrechnungsformular zu den Kreisschreiben 3.8/6, 3.8/7 und 3.8/8 Version 19/2</oddHeader>
  </headerFooter>
  <rowBreaks count="2" manualBreakCount="2">
    <brk id="42" max="7" man="1"/>
    <brk id="76" max="7" man="1"/>
  </rowBreaks>
  <ignoredErrors>
    <ignoredError sqref="B2:B3 D2:F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9</xdr:col>
                    <xdr:colOff>123825</xdr:colOff>
                    <xdr:row>0</xdr:row>
                    <xdr:rowOff>114300</xdr:rowOff>
                  </from>
                  <to>
                    <xdr:col>9</xdr:col>
                    <xdr:colOff>323850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'AGR Gemeinden'!$B$4:$B$354</xm:f>
          </x14:formula1>
          <xm:sqref>G3:K3</xm:sqref>
        </x14:dataValidation>
        <x14:dataValidation type="list" allowBlank="1" showInputMessage="1" showErrorMessage="1">
          <x14:formula1>
            <xm:f>'Dropdown Titel'!$A$1:$A$7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7"/>
  <sheetViews>
    <sheetView workbookViewId="0">
      <selection activeCell="H11" sqref="H11"/>
    </sheetView>
  </sheetViews>
  <sheetFormatPr baseColWidth="10" defaultRowHeight="12.75" x14ac:dyDescent="0.2"/>
  <cols>
    <col min="1" max="1" width="53.85546875" bestFit="1" customWidth="1"/>
  </cols>
  <sheetData>
    <row r="1" spans="1:1" x14ac:dyDescent="0.2">
      <c r="A1" t="s">
        <v>769</v>
      </c>
    </row>
    <row r="2" spans="1:1" x14ac:dyDescent="0.2">
      <c r="A2" t="s">
        <v>747</v>
      </c>
    </row>
    <row r="3" spans="1:1" x14ac:dyDescent="0.2">
      <c r="A3" t="s">
        <v>748</v>
      </c>
    </row>
    <row r="4" spans="1:1" x14ac:dyDescent="0.2">
      <c r="A4" t="s">
        <v>751</v>
      </c>
    </row>
    <row r="5" spans="1:1" x14ac:dyDescent="0.2">
      <c r="A5" t="s">
        <v>750</v>
      </c>
    </row>
    <row r="6" spans="1:1" x14ac:dyDescent="0.2">
      <c r="A6" t="s">
        <v>749</v>
      </c>
    </row>
    <row r="7" spans="1:1" x14ac:dyDescent="0.2">
      <c r="A7" t="s">
        <v>752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380"/>
  <sheetViews>
    <sheetView zoomScale="85" zoomScaleNormal="85" workbookViewId="0">
      <pane ySplit="2" topLeftCell="A3" activePane="bottomLeft" state="frozen"/>
      <selection pane="bottomLeft" activeCell="G14" sqref="G14"/>
    </sheetView>
  </sheetViews>
  <sheetFormatPr baseColWidth="10" defaultColWidth="11.5703125" defaultRowHeight="12.75" x14ac:dyDescent="0.2"/>
  <cols>
    <col min="1" max="1" width="9.7109375" style="15" customWidth="1"/>
    <col min="2" max="2" width="28" style="13" customWidth="1"/>
    <col min="3" max="3" width="35" style="13" customWidth="1"/>
    <col min="4" max="4" width="7.85546875" style="15" customWidth="1"/>
    <col min="5" max="5" width="25.42578125" style="13" customWidth="1"/>
    <col min="6" max="6" width="13" style="14" customWidth="1"/>
    <col min="7" max="7" width="59.42578125" style="13" bestFit="1" customWidth="1"/>
    <col min="8" max="16384" width="11.5703125" style="13"/>
  </cols>
  <sheetData>
    <row r="1" spans="1:7" ht="23.25" customHeight="1" x14ac:dyDescent="0.2">
      <c r="A1" s="159" t="s">
        <v>739</v>
      </c>
      <c r="B1" s="159"/>
      <c r="C1" s="159"/>
      <c r="D1" s="159"/>
      <c r="E1" s="159"/>
      <c r="F1" s="159"/>
      <c r="G1" s="26"/>
    </row>
    <row r="2" spans="1:7" ht="25.5" x14ac:dyDescent="0.2">
      <c r="A2" s="25" t="s">
        <v>738</v>
      </c>
      <c r="B2" s="23" t="s">
        <v>737</v>
      </c>
      <c r="C2" s="23" t="s">
        <v>736</v>
      </c>
      <c r="D2" s="24" t="s">
        <v>735</v>
      </c>
      <c r="E2" s="23" t="s">
        <v>734</v>
      </c>
      <c r="F2" s="22" t="s">
        <v>733</v>
      </c>
      <c r="G2" s="21" t="s">
        <v>732</v>
      </c>
    </row>
    <row r="3" spans="1:7" x14ac:dyDescent="0.2">
      <c r="B3" s="13" t="s">
        <v>767</v>
      </c>
    </row>
    <row r="4" spans="1:7" x14ac:dyDescent="0.2">
      <c r="A4" s="16">
        <v>301</v>
      </c>
      <c r="B4" s="13" t="s">
        <v>730</v>
      </c>
      <c r="C4" s="13" t="s">
        <v>731</v>
      </c>
      <c r="D4" s="17">
        <v>3270</v>
      </c>
      <c r="E4" s="13" t="s">
        <v>730</v>
      </c>
      <c r="F4" s="16">
        <v>4581</v>
      </c>
    </row>
    <row r="5" spans="1:7" x14ac:dyDescent="0.2">
      <c r="A5" s="16">
        <v>321</v>
      </c>
      <c r="B5" s="13" t="s">
        <v>728</v>
      </c>
      <c r="C5" s="13" t="s">
        <v>729</v>
      </c>
      <c r="D5" s="17">
        <v>4912</v>
      </c>
      <c r="E5" s="13" t="s">
        <v>728</v>
      </c>
      <c r="F5" s="16">
        <v>4514</v>
      </c>
      <c r="G5" s="18"/>
    </row>
    <row r="6" spans="1:7" x14ac:dyDescent="0.2">
      <c r="A6" s="16">
        <v>561</v>
      </c>
      <c r="B6" s="13" t="s">
        <v>726</v>
      </c>
      <c r="C6" s="13" t="s">
        <v>727</v>
      </c>
      <c r="D6" s="17">
        <v>3715</v>
      </c>
      <c r="E6" s="13" t="s">
        <v>726</v>
      </c>
      <c r="F6" s="16">
        <v>3371</v>
      </c>
      <c r="G6" s="18"/>
    </row>
    <row r="7" spans="1:7" x14ac:dyDescent="0.2">
      <c r="A7" s="16">
        <v>401</v>
      </c>
      <c r="B7" s="13" t="s">
        <v>724</v>
      </c>
      <c r="C7" s="13" t="s">
        <v>725</v>
      </c>
      <c r="D7" s="17">
        <v>3426</v>
      </c>
      <c r="E7" s="13" t="s">
        <v>724</v>
      </c>
      <c r="F7" s="16">
        <v>1091</v>
      </c>
    </row>
    <row r="8" spans="1:7" x14ac:dyDescent="0.2">
      <c r="A8" s="16">
        <v>731</v>
      </c>
      <c r="B8" s="13" t="s">
        <v>722</v>
      </c>
      <c r="C8" s="13" t="s">
        <v>723</v>
      </c>
      <c r="D8" s="17">
        <v>2558</v>
      </c>
      <c r="E8" s="13" t="s">
        <v>722</v>
      </c>
      <c r="F8" s="16">
        <v>2052</v>
      </c>
    </row>
    <row r="9" spans="1:7" x14ac:dyDescent="0.2">
      <c r="A9" s="16">
        <v>562</v>
      </c>
      <c r="B9" s="13" t="s">
        <v>721</v>
      </c>
      <c r="D9" s="17">
        <v>3703</v>
      </c>
      <c r="E9" s="13" t="s">
        <v>720</v>
      </c>
      <c r="F9" s="16">
        <v>2285</v>
      </c>
    </row>
    <row r="10" spans="1:7" x14ac:dyDescent="0.2">
      <c r="A10" s="16">
        <v>951</v>
      </c>
      <c r="B10" s="13" t="s">
        <v>719</v>
      </c>
      <c r="D10" s="17">
        <v>3416</v>
      </c>
      <c r="E10" s="13" t="s">
        <v>718</v>
      </c>
      <c r="F10" s="16">
        <v>1133</v>
      </c>
    </row>
    <row r="11" spans="1:7" x14ac:dyDescent="0.2">
      <c r="A11" s="16">
        <v>402</v>
      </c>
      <c r="B11" s="13" t="s">
        <v>717</v>
      </c>
      <c r="C11" s="13" t="s">
        <v>48</v>
      </c>
      <c r="D11" s="17">
        <v>3425</v>
      </c>
      <c r="E11" s="13" t="s">
        <v>47</v>
      </c>
      <c r="F11" s="16">
        <v>579</v>
      </c>
      <c r="G11" s="18"/>
    </row>
    <row r="12" spans="1:7" x14ac:dyDescent="0.2">
      <c r="A12" s="16">
        <v>630</v>
      </c>
      <c r="B12" s="13" t="s">
        <v>715</v>
      </c>
      <c r="C12" s="13" t="s">
        <v>716</v>
      </c>
      <c r="D12" s="17">
        <v>3112</v>
      </c>
      <c r="E12" s="13" t="s">
        <v>715</v>
      </c>
      <c r="F12" s="16">
        <v>579</v>
      </c>
    </row>
    <row r="13" spans="1:7" x14ac:dyDescent="0.2">
      <c r="A13" s="16">
        <v>921</v>
      </c>
      <c r="B13" s="13" t="s">
        <v>714</v>
      </c>
      <c r="D13" s="17">
        <v>3633</v>
      </c>
      <c r="E13" s="13" t="s">
        <v>714</v>
      </c>
      <c r="F13" s="16">
        <v>828</v>
      </c>
    </row>
    <row r="14" spans="1:7" x14ac:dyDescent="0.2">
      <c r="A14" s="16">
        <v>381</v>
      </c>
      <c r="B14" s="13" t="s">
        <v>712</v>
      </c>
      <c r="C14" s="13" t="s">
        <v>713</v>
      </c>
      <c r="D14" s="17">
        <v>3296</v>
      </c>
      <c r="E14" s="13" t="s">
        <v>712</v>
      </c>
      <c r="F14" s="16">
        <v>1573</v>
      </c>
    </row>
    <row r="15" spans="1:7" x14ac:dyDescent="0.2">
      <c r="A15" s="16">
        <v>602</v>
      </c>
      <c r="B15" s="13" t="s">
        <v>711</v>
      </c>
      <c r="C15" s="13" t="s">
        <v>710</v>
      </c>
      <c r="D15" s="17">
        <v>3508</v>
      </c>
      <c r="E15" s="13" t="s">
        <v>709</v>
      </c>
      <c r="F15" s="16">
        <v>935</v>
      </c>
    </row>
    <row r="16" spans="1:7" x14ac:dyDescent="0.2">
      <c r="A16" s="16">
        <v>971</v>
      </c>
      <c r="B16" s="13" t="s">
        <v>707</v>
      </c>
      <c r="C16" s="13" t="s">
        <v>708</v>
      </c>
      <c r="D16" s="17">
        <v>4536</v>
      </c>
      <c r="E16" s="13" t="s">
        <v>707</v>
      </c>
      <c r="F16" s="16">
        <v>1451</v>
      </c>
    </row>
    <row r="17" spans="1:7" x14ac:dyDescent="0.2">
      <c r="A17" s="16">
        <v>322</v>
      </c>
      <c r="B17" s="13" t="s">
        <v>705</v>
      </c>
      <c r="C17" s="13" t="s">
        <v>706</v>
      </c>
      <c r="D17" s="17">
        <v>4944</v>
      </c>
      <c r="E17" s="13" t="s">
        <v>705</v>
      </c>
      <c r="F17" s="16">
        <v>447</v>
      </c>
    </row>
    <row r="18" spans="1:7" x14ac:dyDescent="0.2">
      <c r="A18" s="16">
        <v>323</v>
      </c>
      <c r="B18" s="13" t="s">
        <v>552</v>
      </c>
      <c r="C18" s="13" t="s">
        <v>704</v>
      </c>
      <c r="D18" s="17">
        <v>4913</v>
      </c>
      <c r="E18" s="13" t="s">
        <v>552</v>
      </c>
      <c r="F18" s="16">
        <v>681</v>
      </c>
    </row>
    <row r="19" spans="1:7" x14ac:dyDescent="0.2">
      <c r="A19" s="16">
        <v>302</v>
      </c>
      <c r="B19" s="13" t="s">
        <v>703</v>
      </c>
      <c r="C19" s="13" t="s">
        <v>702</v>
      </c>
      <c r="D19" s="17">
        <v>3282</v>
      </c>
      <c r="E19" s="13" t="s">
        <v>701</v>
      </c>
      <c r="F19" s="16">
        <v>1009</v>
      </c>
    </row>
    <row r="20" spans="1:7" x14ac:dyDescent="0.2">
      <c r="A20" s="16">
        <v>403</v>
      </c>
      <c r="B20" s="13" t="s">
        <v>699</v>
      </c>
      <c r="C20" s="13" t="s">
        <v>700</v>
      </c>
      <c r="D20" s="17">
        <v>3323</v>
      </c>
      <c r="E20" s="13" t="s">
        <v>699</v>
      </c>
      <c r="F20" s="16">
        <v>1065</v>
      </c>
    </row>
    <row r="21" spans="1:7" x14ac:dyDescent="0.2">
      <c r="A21" s="16">
        <v>533</v>
      </c>
      <c r="B21" s="13" t="s">
        <v>697</v>
      </c>
      <c r="C21" s="13" t="s">
        <v>698</v>
      </c>
      <c r="D21" s="17">
        <v>3315</v>
      </c>
      <c r="E21" s="13" t="s">
        <v>697</v>
      </c>
      <c r="F21" s="16">
        <v>3246</v>
      </c>
    </row>
    <row r="22" spans="1:7" x14ac:dyDescent="0.2">
      <c r="A22" s="16">
        <v>571</v>
      </c>
      <c r="B22" s="13" t="s">
        <v>695</v>
      </c>
      <c r="C22" s="13" t="s">
        <v>696</v>
      </c>
      <c r="D22" s="17">
        <v>3803</v>
      </c>
      <c r="E22" s="13" t="s">
        <v>695</v>
      </c>
      <c r="F22" s="16">
        <v>1208</v>
      </c>
    </row>
    <row r="23" spans="1:7" x14ac:dyDescent="0.2">
      <c r="A23" s="16">
        <v>732</v>
      </c>
      <c r="B23" s="13" t="s">
        <v>693</v>
      </c>
      <c r="C23" s="13" t="s">
        <v>694</v>
      </c>
      <c r="D23" s="17">
        <v>2564</v>
      </c>
      <c r="E23" s="13" t="s">
        <v>693</v>
      </c>
      <c r="F23" s="16">
        <v>1647</v>
      </c>
    </row>
    <row r="24" spans="1:7" x14ac:dyDescent="0.2">
      <c r="A24" s="16">
        <v>861</v>
      </c>
      <c r="B24" s="13" t="s">
        <v>691</v>
      </c>
      <c r="C24" s="13" t="s">
        <v>692</v>
      </c>
      <c r="D24" s="17">
        <v>3123</v>
      </c>
      <c r="E24" s="13" t="s">
        <v>691</v>
      </c>
      <c r="F24" s="16">
        <v>11439</v>
      </c>
    </row>
    <row r="25" spans="1:7" x14ac:dyDescent="0.2">
      <c r="A25" s="16">
        <v>681</v>
      </c>
      <c r="B25" s="13" t="s">
        <v>689</v>
      </c>
      <c r="C25" s="13" t="s">
        <v>690</v>
      </c>
      <c r="D25" s="17">
        <v>2744</v>
      </c>
      <c r="E25" s="13" t="s">
        <v>689</v>
      </c>
      <c r="F25" s="16">
        <v>298</v>
      </c>
    </row>
    <row r="26" spans="1:7" x14ac:dyDescent="0.2">
      <c r="A26" s="16">
        <v>972</v>
      </c>
      <c r="B26" s="13" t="s">
        <v>688</v>
      </c>
      <c r="C26" s="13" t="s">
        <v>687</v>
      </c>
      <c r="D26" s="17">
        <v>3375</v>
      </c>
      <c r="E26" s="13" t="s">
        <v>490</v>
      </c>
      <c r="F26" s="16">
        <v>43</v>
      </c>
    </row>
    <row r="27" spans="1:7" x14ac:dyDescent="0.2">
      <c r="A27" s="16">
        <v>351</v>
      </c>
      <c r="B27" s="13" t="s">
        <v>686</v>
      </c>
      <c r="C27" s="13" t="s">
        <v>685</v>
      </c>
      <c r="D27" s="17">
        <v>3000</v>
      </c>
      <c r="E27" s="13" t="s">
        <v>684</v>
      </c>
      <c r="F27" s="16">
        <v>133798</v>
      </c>
      <c r="G27" s="20"/>
    </row>
    <row r="28" spans="1:7" x14ac:dyDescent="0.2">
      <c r="A28" s="16">
        <v>973</v>
      </c>
      <c r="B28" s="13" t="s">
        <v>683</v>
      </c>
      <c r="C28" s="13" t="s">
        <v>121</v>
      </c>
      <c r="D28" s="17">
        <v>3366</v>
      </c>
      <c r="E28" s="13" t="s">
        <v>683</v>
      </c>
      <c r="F28" s="16">
        <v>637</v>
      </c>
    </row>
    <row r="29" spans="1:7" x14ac:dyDescent="0.2">
      <c r="A29" s="16">
        <v>371</v>
      </c>
      <c r="B29" s="13" t="s">
        <v>682</v>
      </c>
      <c r="C29" s="13" t="s">
        <v>681</v>
      </c>
      <c r="D29" s="17">
        <v>2501</v>
      </c>
      <c r="E29" s="13" t="s">
        <v>680</v>
      </c>
      <c r="F29" s="16">
        <v>54640</v>
      </c>
    </row>
    <row r="30" spans="1:7" x14ac:dyDescent="0.2">
      <c r="A30" s="16">
        <v>603</v>
      </c>
      <c r="B30" s="13" t="s">
        <v>678</v>
      </c>
      <c r="C30" s="13" t="s">
        <v>679</v>
      </c>
      <c r="D30" s="17">
        <v>3507</v>
      </c>
      <c r="E30" s="13" t="s">
        <v>678</v>
      </c>
      <c r="F30" s="16">
        <v>1814</v>
      </c>
    </row>
    <row r="31" spans="1:7" x14ac:dyDescent="0.2">
      <c r="A31" s="16">
        <v>324</v>
      </c>
      <c r="B31" s="13" t="s">
        <v>676</v>
      </c>
      <c r="C31" s="13" t="s">
        <v>677</v>
      </c>
      <c r="D31" s="17">
        <v>3368</v>
      </c>
      <c r="E31" s="13" t="s">
        <v>676</v>
      </c>
      <c r="F31" s="16">
        <v>697</v>
      </c>
    </row>
    <row r="32" spans="1:7" x14ac:dyDescent="0.2">
      <c r="A32" s="16">
        <v>922</v>
      </c>
      <c r="B32" s="13" t="s">
        <v>674</v>
      </c>
      <c r="C32" s="13" t="s">
        <v>675</v>
      </c>
      <c r="D32" s="17">
        <v>3638</v>
      </c>
      <c r="E32" s="13" t="s">
        <v>674</v>
      </c>
      <c r="F32" s="16">
        <v>1227</v>
      </c>
    </row>
    <row r="33" spans="1:7" x14ac:dyDescent="0.2">
      <c r="A33" s="16">
        <v>352</v>
      </c>
      <c r="B33" s="13" t="s">
        <v>672</v>
      </c>
      <c r="C33" s="13" t="s">
        <v>673</v>
      </c>
      <c r="D33" s="17">
        <v>3065</v>
      </c>
      <c r="E33" s="13" t="s">
        <v>672</v>
      </c>
      <c r="F33" s="16">
        <v>6260</v>
      </c>
    </row>
    <row r="34" spans="1:7" x14ac:dyDescent="0.2">
      <c r="A34" s="16">
        <v>791</v>
      </c>
      <c r="B34" s="13" t="s">
        <v>670</v>
      </c>
      <c r="C34" s="13" t="s">
        <v>671</v>
      </c>
      <c r="D34" s="17">
        <v>3766</v>
      </c>
      <c r="E34" s="13" t="s">
        <v>670</v>
      </c>
      <c r="F34" s="16">
        <v>1270</v>
      </c>
    </row>
    <row r="35" spans="1:7" x14ac:dyDescent="0.2">
      <c r="A35" s="16">
        <v>572</v>
      </c>
      <c r="B35" s="13" t="s">
        <v>669</v>
      </c>
      <c r="C35" s="13" t="s">
        <v>668</v>
      </c>
      <c r="D35" s="17">
        <v>3806</v>
      </c>
      <c r="E35" s="13" t="s">
        <v>667</v>
      </c>
      <c r="F35" s="16">
        <v>2512</v>
      </c>
      <c r="G35" s="18"/>
    </row>
    <row r="36" spans="1:7" x14ac:dyDescent="0.2">
      <c r="A36" s="16">
        <v>605</v>
      </c>
      <c r="B36" s="13" t="s">
        <v>665</v>
      </c>
      <c r="C36" s="13" t="s">
        <v>666</v>
      </c>
      <c r="D36" s="17">
        <v>3533</v>
      </c>
      <c r="E36" s="13" t="s">
        <v>665</v>
      </c>
      <c r="F36" s="16">
        <v>1360</v>
      </c>
    </row>
    <row r="37" spans="1:7" x14ac:dyDescent="0.2">
      <c r="A37" s="16">
        <v>353</v>
      </c>
      <c r="B37" s="13" t="s">
        <v>664</v>
      </c>
      <c r="C37" s="13" t="s">
        <v>663</v>
      </c>
      <c r="D37" s="17">
        <v>3047</v>
      </c>
      <c r="E37" s="13" t="s">
        <v>662</v>
      </c>
      <c r="F37" s="16">
        <v>4420</v>
      </c>
    </row>
    <row r="38" spans="1:7" x14ac:dyDescent="0.2">
      <c r="A38" s="16">
        <v>606</v>
      </c>
      <c r="B38" s="13" t="s">
        <v>660</v>
      </c>
      <c r="C38" s="13" t="s">
        <v>661</v>
      </c>
      <c r="D38" s="17">
        <v>3671</v>
      </c>
      <c r="E38" s="13" t="s">
        <v>660</v>
      </c>
      <c r="F38" s="16">
        <v>488</v>
      </c>
    </row>
    <row r="39" spans="1:7" x14ac:dyDescent="0.2">
      <c r="A39" s="16">
        <v>573</v>
      </c>
      <c r="B39" s="13" t="s">
        <v>659</v>
      </c>
      <c r="C39" s="13" t="s">
        <v>658</v>
      </c>
      <c r="D39" s="17">
        <v>3855</v>
      </c>
      <c r="E39" s="13" t="s">
        <v>657</v>
      </c>
      <c r="F39" s="16">
        <v>3120</v>
      </c>
    </row>
    <row r="40" spans="1:7" x14ac:dyDescent="0.2">
      <c r="A40" s="16">
        <v>574</v>
      </c>
      <c r="B40" s="13" t="s">
        <v>655</v>
      </c>
      <c r="C40" s="13" t="s">
        <v>656</v>
      </c>
      <c r="D40" s="17">
        <v>3856</v>
      </c>
      <c r="E40" s="13" t="s">
        <v>655</v>
      </c>
      <c r="F40" s="16">
        <v>494</v>
      </c>
    </row>
    <row r="41" spans="1:7" x14ac:dyDescent="0.2">
      <c r="A41" s="16">
        <v>733</v>
      </c>
      <c r="B41" s="13" t="s">
        <v>654</v>
      </c>
      <c r="C41" s="13" t="s">
        <v>653</v>
      </c>
      <c r="D41" s="17">
        <v>2555</v>
      </c>
      <c r="E41" s="13" t="s">
        <v>652</v>
      </c>
      <c r="F41" s="16">
        <v>4287</v>
      </c>
    </row>
    <row r="42" spans="1:7" x14ac:dyDescent="0.2">
      <c r="A42" s="16">
        <v>491</v>
      </c>
      <c r="B42" s="13" t="s">
        <v>650</v>
      </c>
      <c r="C42" s="13" t="s">
        <v>651</v>
      </c>
      <c r="D42" s="17">
        <v>3237</v>
      </c>
      <c r="E42" s="13" t="s">
        <v>650</v>
      </c>
      <c r="F42" s="16">
        <v>587</v>
      </c>
    </row>
    <row r="43" spans="1:7" x14ac:dyDescent="0.2">
      <c r="A43" s="16">
        <v>923</v>
      </c>
      <c r="B43" s="13" t="s">
        <v>649</v>
      </c>
      <c r="C43" s="13" t="s">
        <v>648</v>
      </c>
      <c r="D43" s="17">
        <v>3615</v>
      </c>
      <c r="E43" s="13" t="s">
        <v>647</v>
      </c>
      <c r="F43" s="16">
        <v>1552</v>
      </c>
    </row>
    <row r="44" spans="1:7" x14ac:dyDescent="0.2">
      <c r="A44" s="16">
        <v>382</v>
      </c>
      <c r="B44" s="13" t="s">
        <v>645</v>
      </c>
      <c r="C44" s="13" t="s">
        <v>646</v>
      </c>
      <c r="D44" s="17">
        <v>3263</v>
      </c>
      <c r="E44" s="13" t="s">
        <v>645</v>
      </c>
      <c r="F44" s="16">
        <v>860</v>
      </c>
      <c r="G44" s="18"/>
    </row>
    <row r="45" spans="1:7" x14ac:dyDescent="0.2">
      <c r="A45" s="16">
        <v>734</v>
      </c>
      <c r="B45" s="13" t="s">
        <v>644</v>
      </c>
      <c r="C45" s="13" t="s">
        <v>643</v>
      </c>
      <c r="D45" s="17">
        <v>3274</v>
      </c>
      <c r="E45" s="13" t="s">
        <v>642</v>
      </c>
      <c r="F45" s="16">
        <v>448</v>
      </c>
      <c r="G45" s="19"/>
    </row>
    <row r="46" spans="1:7" x14ac:dyDescent="0.2">
      <c r="A46" s="16">
        <v>383</v>
      </c>
      <c r="B46" s="13" t="s">
        <v>640</v>
      </c>
      <c r="C46" s="13" t="s">
        <v>641</v>
      </c>
      <c r="D46" s="17">
        <v>3294</v>
      </c>
      <c r="E46" s="13" t="s">
        <v>640</v>
      </c>
      <c r="F46" s="16">
        <v>3610</v>
      </c>
    </row>
    <row r="47" spans="1:7" x14ac:dyDescent="0.2">
      <c r="A47" s="16">
        <v>404</v>
      </c>
      <c r="B47" s="13" t="s">
        <v>638</v>
      </c>
      <c r="C47" s="13" t="s">
        <v>639</v>
      </c>
      <c r="D47" s="17">
        <v>3401</v>
      </c>
      <c r="E47" s="13" t="s">
        <v>638</v>
      </c>
      <c r="F47" s="16">
        <v>16280</v>
      </c>
    </row>
    <row r="48" spans="1:7" x14ac:dyDescent="0.2">
      <c r="A48" s="16">
        <v>863</v>
      </c>
      <c r="B48" s="13" t="s">
        <v>637</v>
      </c>
      <c r="D48" s="17">
        <v>3664</v>
      </c>
      <c r="E48" s="13" t="s">
        <v>637</v>
      </c>
      <c r="F48" s="16">
        <v>1092</v>
      </c>
    </row>
    <row r="49" spans="1:6" x14ac:dyDescent="0.2">
      <c r="A49" s="16">
        <v>325</v>
      </c>
      <c r="B49" s="13" t="s">
        <v>636</v>
      </c>
      <c r="C49" s="13" t="s">
        <v>635</v>
      </c>
      <c r="D49" s="17">
        <v>4917</v>
      </c>
      <c r="E49" s="13" t="s">
        <v>634</v>
      </c>
      <c r="F49" s="16">
        <v>188</v>
      </c>
    </row>
    <row r="50" spans="1:6" x14ac:dyDescent="0.2">
      <c r="A50" s="16">
        <v>683</v>
      </c>
      <c r="B50" s="13" t="s">
        <v>633</v>
      </c>
      <c r="D50" s="17">
        <v>2735</v>
      </c>
      <c r="E50" s="13" t="s">
        <v>633</v>
      </c>
      <c r="F50" s="16">
        <v>168</v>
      </c>
    </row>
    <row r="51" spans="1:6" x14ac:dyDescent="0.2">
      <c r="A51" s="16">
        <v>661</v>
      </c>
      <c r="B51" s="13" t="s">
        <v>631</v>
      </c>
      <c r="C51" s="13" t="s">
        <v>632</v>
      </c>
      <c r="D51" s="17">
        <v>1595</v>
      </c>
      <c r="E51" s="13" t="s">
        <v>631</v>
      </c>
      <c r="F51" s="16">
        <v>46</v>
      </c>
    </row>
    <row r="52" spans="1:6" x14ac:dyDescent="0.2">
      <c r="A52" s="16">
        <v>687</v>
      </c>
      <c r="B52" s="13" t="s">
        <v>630</v>
      </c>
      <c r="C52" s="13" t="s">
        <v>629</v>
      </c>
      <c r="D52" s="17">
        <v>2747</v>
      </c>
      <c r="E52" s="13" t="s">
        <v>628</v>
      </c>
      <c r="F52" s="16">
        <v>201</v>
      </c>
    </row>
    <row r="53" spans="1:6" x14ac:dyDescent="0.2">
      <c r="A53" s="16">
        <v>431</v>
      </c>
      <c r="B53" s="13" t="s">
        <v>626</v>
      </c>
      <c r="C53" s="13" t="s">
        <v>627</v>
      </c>
      <c r="D53" s="17">
        <v>2606</v>
      </c>
      <c r="E53" s="13" t="s">
        <v>626</v>
      </c>
      <c r="F53" s="16">
        <v>1668</v>
      </c>
    </row>
    <row r="54" spans="1:6" x14ac:dyDescent="0.2">
      <c r="A54" s="16">
        <v>432</v>
      </c>
      <c r="B54" s="13" t="s">
        <v>624</v>
      </c>
      <c r="C54" s="13" t="s">
        <v>625</v>
      </c>
      <c r="D54" s="17">
        <v>2612</v>
      </c>
      <c r="E54" s="13" t="s">
        <v>624</v>
      </c>
      <c r="F54" s="16">
        <v>486</v>
      </c>
    </row>
    <row r="55" spans="1:6" x14ac:dyDescent="0.2">
      <c r="A55" s="16">
        <v>433</v>
      </c>
      <c r="B55" s="13" t="s">
        <v>622</v>
      </c>
      <c r="C55" s="13" t="s">
        <v>623</v>
      </c>
      <c r="D55" s="17">
        <v>2607</v>
      </c>
      <c r="E55" s="13" t="s">
        <v>622</v>
      </c>
      <c r="F55" s="16">
        <v>705</v>
      </c>
    </row>
    <row r="56" spans="1:6" x14ac:dyDescent="0.2">
      <c r="A56" s="16">
        <v>690</v>
      </c>
      <c r="B56" s="13" t="s">
        <v>620</v>
      </c>
      <c r="C56" s="13" t="s">
        <v>621</v>
      </c>
      <c r="D56" s="17">
        <v>2738</v>
      </c>
      <c r="E56" s="13" t="s">
        <v>620</v>
      </c>
      <c r="F56" s="16">
        <v>1427</v>
      </c>
    </row>
    <row r="57" spans="1:6" x14ac:dyDescent="0.2">
      <c r="A57" s="16">
        <v>434</v>
      </c>
      <c r="B57" s="13" t="s">
        <v>618</v>
      </c>
      <c r="C57" s="13" t="s">
        <v>619</v>
      </c>
      <c r="D57" s="17">
        <v>2608</v>
      </c>
      <c r="E57" s="13" t="s">
        <v>618</v>
      </c>
      <c r="F57" s="16">
        <v>1391</v>
      </c>
    </row>
    <row r="58" spans="1:6" x14ac:dyDescent="0.2">
      <c r="A58" s="16">
        <v>691</v>
      </c>
      <c r="B58" s="13" t="s">
        <v>616</v>
      </c>
      <c r="C58" s="13" t="s">
        <v>617</v>
      </c>
      <c r="D58" s="17">
        <v>2746</v>
      </c>
      <c r="E58" s="13" t="s">
        <v>616</v>
      </c>
      <c r="F58" s="16">
        <v>519</v>
      </c>
    </row>
    <row r="59" spans="1:6" x14ac:dyDescent="0.2">
      <c r="A59" s="16">
        <v>575</v>
      </c>
      <c r="B59" s="13" t="s">
        <v>614</v>
      </c>
      <c r="C59" s="13" t="s">
        <v>615</v>
      </c>
      <c r="D59" s="17">
        <v>3707</v>
      </c>
      <c r="E59" s="13" t="s">
        <v>614</v>
      </c>
      <c r="F59" s="16">
        <v>429</v>
      </c>
    </row>
    <row r="60" spans="1:6" x14ac:dyDescent="0.2">
      <c r="A60" s="16">
        <v>761</v>
      </c>
      <c r="B60" s="13" t="s">
        <v>613</v>
      </c>
      <c r="D60" s="17">
        <v>3763</v>
      </c>
      <c r="E60" s="13" t="s">
        <v>613</v>
      </c>
      <c r="F60" s="16">
        <v>862</v>
      </c>
    </row>
    <row r="61" spans="1:6" x14ac:dyDescent="0.2">
      <c r="A61" s="16">
        <v>535</v>
      </c>
      <c r="B61" s="13" t="s">
        <v>612</v>
      </c>
      <c r="C61" s="13" t="s">
        <v>56</v>
      </c>
      <c r="D61" s="17">
        <v>3053</v>
      </c>
      <c r="E61" s="13" t="s">
        <v>55</v>
      </c>
      <c r="F61" s="16">
        <v>74</v>
      </c>
    </row>
    <row r="62" spans="1:6" x14ac:dyDescent="0.2">
      <c r="A62" s="16">
        <v>536</v>
      </c>
      <c r="B62" s="13" t="s">
        <v>610</v>
      </c>
      <c r="C62" s="13" t="s">
        <v>611</v>
      </c>
      <c r="D62" s="17">
        <v>3053</v>
      </c>
      <c r="E62" s="13" t="s">
        <v>610</v>
      </c>
      <c r="F62" s="16">
        <v>202</v>
      </c>
    </row>
    <row r="63" spans="1:6" x14ac:dyDescent="0.2">
      <c r="A63" s="16">
        <v>762</v>
      </c>
      <c r="B63" s="13" t="s">
        <v>609</v>
      </c>
      <c r="C63" s="13" t="s">
        <v>608</v>
      </c>
      <c r="D63" s="17">
        <v>3753</v>
      </c>
      <c r="E63" s="13" t="s">
        <v>607</v>
      </c>
      <c r="F63" s="16">
        <v>2200</v>
      </c>
    </row>
    <row r="64" spans="1:6" x14ac:dyDescent="0.2">
      <c r="A64" s="16">
        <v>385</v>
      </c>
      <c r="B64" s="13" t="s">
        <v>606</v>
      </c>
      <c r="C64" s="13" t="s">
        <v>605</v>
      </c>
      <c r="D64" s="17">
        <v>3264</v>
      </c>
      <c r="E64" s="13" t="s">
        <v>604</v>
      </c>
      <c r="F64" s="16">
        <v>990</v>
      </c>
    </row>
    <row r="65" spans="1:6" x14ac:dyDescent="0.2">
      <c r="A65" s="16">
        <v>386</v>
      </c>
      <c r="B65" s="13" t="s">
        <v>390</v>
      </c>
      <c r="D65" s="17">
        <v>3293</v>
      </c>
      <c r="E65" s="13" t="s">
        <v>390</v>
      </c>
      <c r="F65" s="16">
        <v>1492</v>
      </c>
    </row>
    <row r="66" spans="1:6" x14ac:dyDescent="0.2">
      <c r="A66" s="16">
        <v>952</v>
      </c>
      <c r="B66" s="13" t="s">
        <v>602</v>
      </c>
      <c r="C66" s="13" t="s">
        <v>603</v>
      </c>
      <c r="D66" s="17">
        <v>3465</v>
      </c>
      <c r="E66" s="13" t="s">
        <v>602</v>
      </c>
      <c r="F66" s="16">
        <v>1062</v>
      </c>
    </row>
    <row r="67" spans="1:6" x14ac:dyDescent="0.2">
      <c r="A67" s="16">
        <v>901</v>
      </c>
      <c r="B67" s="13" t="s">
        <v>600</v>
      </c>
      <c r="C67" s="13" t="s">
        <v>601</v>
      </c>
      <c r="D67" s="17">
        <v>3537</v>
      </c>
      <c r="E67" s="13" t="s">
        <v>600</v>
      </c>
      <c r="F67" s="16">
        <v>2455</v>
      </c>
    </row>
    <row r="68" spans="1:6" x14ac:dyDescent="0.2">
      <c r="A68" s="16">
        <v>709</v>
      </c>
      <c r="B68" s="13" t="s">
        <v>599</v>
      </c>
      <c r="C68" s="13" t="s">
        <v>598</v>
      </c>
      <c r="D68" s="17">
        <v>2747</v>
      </c>
      <c r="E68" s="13" t="s">
        <v>597</v>
      </c>
      <c r="F68" s="16">
        <v>63</v>
      </c>
    </row>
    <row r="69" spans="1:6" x14ac:dyDescent="0.2">
      <c r="A69" s="16">
        <v>735</v>
      </c>
      <c r="B69" s="13" t="s">
        <v>595</v>
      </c>
      <c r="C69" s="13" t="s">
        <v>596</v>
      </c>
      <c r="D69" s="17">
        <v>3272</v>
      </c>
      <c r="E69" s="13" t="s">
        <v>595</v>
      </c>
      <c r="F69" s="16">
        <v>323</v>
      </c>
    </row>
    <row r="70" spans="1:6" x14ac:dyDescent="0.2">
      <c r="A70" s="16">
        <v>953</v>
      </c>
      <c r="B70" s="13" t="s">
        <v>593</v>
      </c>
      <c r="C70" s="13" t="s">
        <v>594</v>
      </c>
      <c r="D70" s="17">
        <v>4952</v>
      </c>
      <c r="E70" s="13" t="s">
        <v>593</v>
      </c>
      <c r="F70" s="16">
        <v>1399</v>
      </c>
    </row>
    <row r="71" spans="1:6" x14ac:dyDescent="0.2">
      <c r="A71" s="16">
        <v>924</v>
      </c>
      <c r="B71" s="13" t="s">
        <v>591</v>
      </c>
      <c r="C71" s="13" t="s">
        <v>592</v>
      </c>
      <c r="D71" s="17">
        <v>3619</v>
      </c>
      <c r="E71" s="13" t="s">
        <v>591</v>
      </c>
      <c r="F71" s="16">
        <v>490</v>
      </c>
    </row>
    <row r="72" spans="1:6" x14ac:dyDescent="0.2">
      <c r="A72" s="16">
        <v>492</v>
      </c>
      <c r="B72" s="13" t="s">
        <v>590</v>
      </c>
      <c r="D72" s="17">
        <v>3235</v>
      </c>
      <c r="E72" s="13" t="s">
        <v>590</v>
      </c>
      <c r="F72" s="16">
        <v>1427</v>
      </c>
    </row>
    <row r="73" spans="1:6" x14ac:dyDescent="0.2">
      <c r="A73" s="16">
        <v>763</v>
      </c>
      <c r="B73" s="13" t="s">
        <v>589</v>
      </c>
      <c r="D73" s="17">
        <v>3762</v>
      </c>
      <c r="E73" s="13" t="s">
        <v>589</v>
      </c>
      <c r="F73" s="16">
        <v>1733</v>
      </c>
    </row>
    <row r="74" spans="1:6" x14ac:dyDescent="0.2">
      <c r="A74" s="16">
        <v>405</v>
      </c>
      <c r="B74" s="13" t="s">
        <v>587</v>
      </c>
      <c r="C74" s="13" t="s">
        <v>588</v>
      </c>
      <c r="D74" s="17">
        <v>3423</v>
      </c>
      <c r="E74" s="13" t="s">
        <v>587</v>
      </c>
      <c r="F74" s="16">
        <v>2068</v>
      </c>
    </row>
    <row r="75" spans="1:6" x14ac:dyDescent="0.2">
      <c r="A75" s="16">
        <v>692</v>
      </c>
      <c r="B75" s="13" t="s">
        <v>585</v>
      </c>
      <c r="C75" s="13" t="s">
        <v>586</v>
      </c>
      <c r="D75" s="17">
        <v>2743</v>
      </c>
      <c r="E75" s="13" t="s">
        <v>585</v>
      </c>
      <c r="F75" s="16">
        <v>389</v>
      </c>
    </row>
    <row r="76" spans="1:6" x14ac:dyDescent="0.2">
      <c r="A76" s="16">
        <v>925</v>
      </c>
      <c r="B76" s="13" t="s">
        <v>584</v>
      </c>
      <c r="C76" s="13" t="s">
        <v>583</v>
      </c>
      <c r="D76" s="17">
        <v>3617</v>
      </c>
      <c r="E76" s="13" t="s">
        <v>582</v>
      </c>
      <c r="F76" s="16">
        <v>788</v>
      </c>
    </row>
    <row r="77" spans="1:6" x14ac:dyDescent="0.2">
      <c r="A77" s="16">
        <v>975</v>
      </c>
      <c r="B77" s="13" t="s">
        <v>581</v>
      </c>
      <c r="D77" s="17">
        <v>4539</v>
      </c>
      <c r="E77" s="13" t="s">
        <v>581</v>
      </c>
      <c r="F77" s="16">
        <v>205</v>
      </c>
    </row>
    <row r="78" spans="1:6" x14ac:dyDescent="0.2">
      <c r="A78" s="16">
        <v>662</v>
      </c>
      <c r="B78" s="13" t="s">
        <v>580</v>
      </c>
      <c r="D78" s="17">
        <v>3206</v>
      </c>
      <c r="E78" s="13" t="s">
        <v>579</v>
      </c>
      <c r="F78" s="16">
        <v>1241</v>
      </c>
    </row>
    <row r="79" spans="1:6" x14ac:dyDescent="0.2">
      <c r="A79" s="16">
        <v>493</v>
      </c>
      <c r="B79" s="13" t="s">
        <v>577</v>
      </c>
      <c r="C79" s="13" t="s">
        <v>578</v>
      </c>
      <c r="D79" s="17">
        <v>2577</v>
      </c>
      <c r="E79" s="13" t="s">
        <v>577</v>
      </c>
      <c r="F79" s="16">
        <v>560</v>
      </c>
    </row>
    <row r="80" spans="1:6" x14ac:dyDescent="0.2">
      <c r="A80" s="16">
        <v>948</v>
      </c>
      <c r="B80" s="13" t="s">
        <v>576</v>
      </c>
      <c r="C80" s="13" t="s">
        <v>575</v>
      </c>
      <c r="D80" s="17">
        <v>3636</v>
      </c>
      <c r="E80" s="13" t="s">
        <v>574</v>
      </c>
      <c r="F80" s="16">
        <v>778</v>
      </c>
    </row>
    <row r="81" spans="1:7" x14ac:dyDescent="0.2">
      <c r="A81" s="16">
        <v>538</v>
      </c>
      <c r="B81" s="13" t="s">
        <v>572</v>
      </c>
      <c r="C81" s="13" t="s">
        <v>573</v>
      </c>
      <c r="D81" s="17">
        <v>3312</v>
      </c>
      <c r="E81" s="13" t="s">
        <v>572</v>
      </c>
      <c r="F81" s="16">
        <v>5037</v>
      </c>
    </row>
    <row r="82" spans="1:7" x14ac:dyDescent="0.2">
      <c r="A82" s="16">
        <v>663</v>
      </c>
      <c r="B82" s="13" t="s">
        <v>570</v>
      </c>
      <c r="C82" s="13" t="s">
        <v>571</v>
      </c>
      <c r="D82" s="17">
        <v>3202</v>
      </c>
      <c r="E82" s="13" t="s">
        <v>570</v>
      </c>
      <c r="F82" s="16">
        <v>1235</v>
      </c>
    </row>
    <row r="83" spans="1:7" x14ac:dyDescent="0.2">
      <c r="A83" s="16">
        <v>607</v>
      </c>
      <c r="B83" s="13" t="s">
        <v>568</v>
      </c>
      <c r="C83" s="13" t="s">
        <v>569</v>
      </c>
      <c r="D83" s="17">
        <v>3510</v>
      </c>
      <c r="E83" s="13" t="s">
        <v>568</v>
      </c>
      <c r="F83" s="16">
        <v>473</v>
      </c>
    </row>
    <row r="84" spans="1:7" x14ac:dyDescent="0.2">
      <c r="A84" s="16">
        <v>563</v>
      </c>
      <c r="B84" s="13" t="s">
        <v>566</v>
      </c>
      <c r="C84" s="13" t="s">
        <v>567</v>
      </c>
      <c r="D84" s="17">
        <v>3714</v>
      </c>
      <c r="E84" s="13" t="s">
        <v>566</v>
      </c>
      <c r="F84" s="16">
        <v>6917</v>
      </c>
    </row>
    <row r="85" spans="1:7" x14ac:dyDescent="0.2">
      <c r="A85" s="16">
        <v>494</v>
      </c>
      <c r="B85" s="13" t="s">
        <v>565</v>
      </c>
      <c r="C85" s="13" t="s">
        <v>119</v>
      </c>
      <c r="D85" s="17">
        <v>3238</v>
      </c>
      <c r="E85" s="13" t="s">
        <v>565</v>
      </c>
      <c r="F85" s="16">
        <v>800</v>
      </c>
    </row>
    <row r="86" spans="1:7" x14ac:dyDescent="0.2">
      <c r="A86" s="16">
        <v>495</v>
      </c>
      <c r="B86" s="13" t="s">
        <v>563</v>
      </c>
      <c r="C86" s="13" t="s">
        <v>564</v>
      </c>
      <c r="D86" s="17">
        <v>3236</v>
      </c>
      <c r="E86" s="13" t="s">
        <v>563</v>
      </c>
      <c r="F86" s="16">
        <v>973</v>
      </c>
      <c r="G86" s="13" t="s">
        <v>336</v>
      </c>
    </row>
    <row r="87" spans="1:7" x14ac:dyDescent="0.2">
      <c r="B87" s="13" t="s">
        <v>561</v>
      </c>
      <c r="C87" s="13" t="s">
        <v>562</v>
      </c>
      <c r="D87" s="17">
        <v>3126</v>
      </c>
      <c r="E87" s="13" t="s">
        <v>561</v>
      </c>
      <c r="F87" s="16">
        <v>303</v>
      </c>
      <c r="G87" s="18"/>
    </row>
    <row r="88" spans="1:7" x14ac:dyDescent="0.2">
      <c r="A88" s="16">
        <v>866</v>
      </c>
      <c r="B88" s="13" t="s">
        <v>559</v>
      </c>
      <c r="C88" s="13" t="s">
        <v>560</v>
      </c>
      <c r="D88" s="17">
        <v>3115</v>
      </c>
      <c r="E88" s="13" t="s">
        <v>559</v>
      </c>
      <c r="F88" s="16">
        <v>1194</v>
      </c>
    </row>
    <row r="89" spans="1:7" x14ac:dyDescent="0.2">
      <c r="A89" s="16">
        <v>664</v>
      </c>
      <c r="B89" s="13" t="s">
        <v>557</v>
      </c>
      <c r="C89" s="13" t="s">
        <v>558</v>
      </c>
      <c r="D89" s="17">
        <v>3207</v>
      </c>
      <c r="E89" s="13" t="s">
        <v>557</v>
      </c>
      <c r="F89" s="16">
        <v>305</v>
      </c>
    </row>
    <row r="90" spans="1:7" x14ac:dyDescent="0.2">
      <c r="A90" s="16">
        <v>326</v>
      </c>
      <c r="B90" s="13" t="s">
        <v>555</v>
      </c>
      <c r="C90" s="13" t="s">
        <v>556</v>
      </c>
      <c r="D90" s="17">
        <v>4955</v>
      </c>
      <c r="E90" s="13" t="s">
        <v>555</v>
      </c>
      <c r="F90" s="16">
        <v>731</v>
      </c>
    </row>
    <row r="91" spans="1:7" x14ac:dyDescent="0.2">
      <c r="A91" s="16">
        <v>976</v>
      </c>
      <c r="B91" s="13" t="s">
        <v>554</v>
      </c>
      <c r="C91" s="13" t="s">
        <v>553</v>
      </c>
      <c r="D91" s="17">
        <v>4913</v>
      </c>
      <c r="E91" s="13" t="s">
        <v>552</v>
      </c>
      <c r="F91" s="16">
        <v>332</v>
      </c>
    </row>
    <row r="92" spans="1:7" x14ac:dyDescent="0.2">
      <c r="A92" s="16">
        <v>694</v>
      </c>
      <c r="B92" s="13" t="s">
        <v>550</v>
      </c>
      <c r="C92" s="13" t="s">
        <v>551</v>
      </c>
      <c r="D92" s="17">
        <v>2745</v>
      </c>
      <c r="E92" s="13" t="s">
        <v>550</v>
      </c>
      <c r="F92" s="16">
        <v>393</v>
      </c>
      <c r="G92" s="18"/>
    </row>
    <row r="93" spans="1:7" x14ac:dyDescent="0.2">
      <c r="A93" s="16">
        <v>576</v>
      </c>
      <c r="B93" s="13" t="s">
        <v>548</v>
      </c>
      <c r="C93" s="13" t="s">
        <v>549</v>
      </c>
      <c r="D93" s="17">
        <v>3818</v>
      </c>
      <c r="E93" s="13" t="s">
        <v>548</v>
      </c>
      <c r="F93" s="16">
        <v>3775</v>
      </c>
    </row>
    <row r="94" spans="1:7" x14ac:dyDescent="0.2">
      <c r="A94" s="16">
        <v>303</v>
      </c>
      <c r="B94" s="13" t="s">
        <v>546</v>
      </c>
      <c r="C94" s="13" t="s">
        <v>547</v>
      </c>
      <c r="D94" s="17">
        <v>3257</v>
      </c>
      <c r="E94" s="13" t="s">
        <v>546</v>
      </c>
      <c r="F94" s="16">
        <v>3032</v>
      </c>
      <c r="G94" s="13" t="s">
        <v>196</v>
      </c>
    </row>
    <row r="95" spans="1:7" x14ac:dyDescent="0.2">
      <c r="A95" s="16">
        <v>608</v>
      </c>
      <c r="B95" s="13" t="s">
        <v>544</v>
      </c>
      <c r="C95" s="13" t="s">
        <v>545</v>
      </c>
      <c r="D95" s="17">
        <v>3506</v>
      </c>
      <c r="E95" s="13" t="s">
        <v>544</v>
      </c>
      <c r="F95" s="16">
        <v>3555</v>
      </c>
    </row>
    <row r="96" spans="1:7" x14ac:dyDescent="0.2">
      <c r="A96" s="16">
        <v>841</v>
      </c>
      <c r="B96" s="13" t="s">
        <v>542</v>
      </c>
      <c r="C96" s="13" t="s">
        <v>543</v>
      </c>
      <c r="D96" s="17">
        <v>3785</v>
      </c>
      <c r="E96" s="13" t="s">
        <v>542</v>
      </c>
      <c r="F96" s="16">
        <v>978</v>
      </c>
    </row>
    <row r="97" spans="1:6" x14ac:dyDescent="0.2">
      <c r="A97" s="16">
        <v>577</v>
      </c>
      <c r="B97" s="13" t="s">
        <v>540</v>
      </c>
      <c r="C97" s="13" t="s">
        <v>541</v>
      </c>
      <c r="D97" s="17">
        <v>3814</v>
      </c>
      <c r="E97" s="13" t="s">
        <v>540</v>
      </c>
      <c r="F97" s="16">
        <v>405</v>
      </c>
    </row>
    <row r="98" spans="1:6" x14ac:dyDescent="0.2">
      <c r="A98" s="16">
        <v>852</v>
      </c>
      <c r="B98" s="13" t="s">
        <v>539</v>
      </c>
      <c r="D98" s="17">
        <v>3158</v>
      </c>
      <c r="E98" s="13" t="s">
        <v>539</v>
      </c>
      <c r="F98" s="16">
        <v>1539</v>
      </c>
    </row>
    <row r="99" spans="1:6" x14ac:dyDescent="0.2">
      <c r="A99" s="16">
        <v>578</v>
      </c>
      <c r="B99" s="13" t="s">
        <v>538</v>
      </c>
      <c r="C99" s="13" t="s">
        <v>537</v>
      </c>
      <c r="D99" s="17">
        <v>3815</v>
      </c>
      <c r="E99" s="13" t="s">
        <v>536</v>
      </c>
      <c r="F99" s="16">
        <v>324</v>
      </c>
    </row>
    <row r="100" spans="1:6" x14ac:dyDescent="0.2">
      <c r="A100" s="16">
        <v>665</v>
      </c>
      <c r="B100" s="13" t="s">
        <v>534</v>
      </c>
      <c r="C100" s="13" t="s">
        <v>535</v>
      </c>
      <c r="D100" s="17">
        <v>3208</v>
      </c>
      <c r="E100" s="13" t="s">
        <v>534</v>
      </c>
      <c r="F100" s="16">
        <v>246</v>
      </c>
    </row>
    <row r="101" spans="1:6" x14ac:dyDescent="0.2">
      <c r="A101" s="16">
        <v>867</v>
      </c>
      <c r="B101" s="13" t="s">
        <v>533</v>
      </c>
      <c r="D101" s="17">
        <v>3663</v>
      </c>
      <c r="E101" s="13" t="s">
        <v>533</v>
      </c>
      <c r="F101" s="16">
        <v>829</v>
      </c>
    </row>
    <row r="102" spans="1:6" x14ac:dyDescent="0.2">
      <c r="A102" s="16">
        <v>782</v>
      </c>
      <c r="B102" s="13" t="s">
        <v>531</v>
      </c>
      <c r="C102" s="13" t="s">
        <v>532</v>
      </c>
      <c r="D102" s="17">
        <v>3864</v>
      </c>
      <c r="E102" s="13" t="s">
        <v>531</v>
      </c>
      <c r="F102" s="16">
        <v>266</v>
      </c>
    </row>
    <row r="103" spans="1:6" x14ac:dyDescent="0.2">
      <c r="A103" s="16">
        <v>579</v>
      </c>
      <c r="B103" s="13" t="s">
        <v>529</v>
      </c>
      <c r="C103" s="13" t="s">
        <v>530</v>
      </c>
      <c r="D103" s="17">
        <v>3804</v>
      </c>
      <c r="E103" s="13" t="s">
        <v>529</v>
      </c>
      <c r="F103" s="16">
        <v>643</v>
      </c>
    </row>
    <row r="104" spans="1:6" x14ac:dyDescent="0.2">
      <c r="A104" s="16">
        <v>736</v>
      </c>
      <c r="B104" s="13" t="s">
        <v>527</v>
      </c>
      <c r="C104" s="13" t="s">
        <v>528</v>
      </c>
      <c r="D104" s="17">
        <v>2575</v>
      </c>
      <c r="E104" s="13" t="s">
        <v>527</v>
      </c>
      <c r="F104" s="16">
        <v>409</v>
      </c>
    </row>
    <row r="105" spans="1:6" x14ac:dyDescent="0.2">
      <c r="A105" s="16">
        <v>406</v>
      </c>
      <c r="B105" s="13" t="s">
        <v>526</v>
      </c>
      <c r="C105" s="13" t="s">
        <v>525</v>
      </c>
      <c r="D105" s="17">
        <v>3415</v>
      </c>
      <c r="E105" s="13" t="s">
        <v>524</v>
      </c>
      <c r="F105" s="16">
        <v>3350</v>
      </c>
    </row>
    <row r="106" spans="1:6" x14ac:dyDescent="0.2">
      <c r="A106" s="16">
        <v>783</v>
      </c>
      <c r="B106" s="13" t="s">
        <v>523</v>
      </c>
      <c r="C106" s="13" t="s">
        <v>522</v>
      </c>
      <c r="D106" s="17">
        <v>6085</v>
      </c>
      <c r="E106" s="13" t="s">
        <v>521</v>
      </c>
      <c r="F106" s="16">
        <v>1183</v>
      </c>
    </row>
    <row r="107" spans="1:6" x14ac:dyDescent="0.2">
      <c r="A107" s="16">
        <v>609</v>
      </c>
      <c r="B107" s="13" t="s">
        <v>519</v>
      </c>
      <c r="C107" s="13" t="s">
        <v>520</v>
      </c>
      <c r="D107" s="17">
        <v>3510</v>
      </c>
      <c r="E107" s="13" t="s">
        <v>519</v>
      </c>
      <c r="F107" s="16">
        <v>253</v>
      </c>
    </row>
    <row r="108" spans="1:6" x14ac:dyDescent="0.2">
      <c r="A108" s="16">
        <v>927</v>
      </c>
      <c r="B108" s="13" t="s">
        <v>518</v>
      </c>
      <c r="D108" s="17">
        <v>3625</v>
      </c>
      <c r="E108" s="13" t="s">
        <v>518</v>
      </c>
      <c r="F108" s="16">
        <v>682</v>
      </c>
    </row>
    <row r="109" spans="1:6" x14ac:dyDescent="0.2">
      <c r="A109" s="16">
        <v>928</v>
      </c>
      <c r="B109" s="13" t="s">
        <v>516</v>
      </c>
      <c r="C109" s="13" t="s">
        <v>517</v>
      </c>
      <c r="D109" s="17">
        <v>3627</v>
      </c>
      <c r="E109" s="13" t="s">
        <v>516</v>
      </c>
      <c r="F109" s="16">
        <v>6765</v>
      </c>
    </row>
    <row r="110" spans="1:6" x14ac:dyDescent="0.2">
      <c r="A110" s="16">
        <v>977</v>
      </c>
      <c r="B110" s="13" t="s">
        <v>515</v>
      </c>
      <c r="C110" s="13" t="s">
        <v>121</v>
      </c>
      <c r="D110" s="17">
        <v>3373</v>
      </c>
      <c r="E110" s="13" t="s">
        <v>515</v>
      </c>
      <c r="F110" s="16">
        <v>1115</v>
      </c>
    </row>
    <row r="111" spans="1:6" x14ac:dyDescent="0.2">
      <c r="A111" s="16">
        <v>407</v>
      </c>
      <c r="B111" s="13" t="s">
        <v>513</v>
      </c>
      <c r="C111" s="13" t="s">
        <v>514</v>
      </c>
      <c r="D111" s="17">
        <v>3412</v>
      </c>
      <c r="E111" s="13" t="s">
        <v>513</v>
      </c>
      <c r="F111" s="16">
        <v>1621</v>
      </c>
    </row>
    <row r="112" spans="1:6" x14ac:dyDescent="0.2">
      <c r="A112" s="16">
        <v>408</v>
      </c>
      <c r="B112" s="13" t="s">
        <v>512</v>
      </c>
      <c r="C112" s="13" t="s">
        <v>502</v>
      </c>
      <c r="D112" s="17">
        <v>3429</v>
      </c>
      <c r="E112" s="13" t="s">
        <v>501</v>
      </c>
      <c r="F112" s="16">
        <v>209</v>
      </c>
    </row>
    <row r="113" spans="1:7" x14ac:dyDescent="0.2">
      <c r="A113" s="16">
        <v>610</v>
      </c>
      <c r="B113" s="13" t="s">
        <v>510</v>
      </c>
      <c r="C113" s="13" t="s">
        <v>511</v>
      </c>
      <c r="D113" s="17">
        <v>3671</v>
      </c>
      <c r="E113" s="13" t="s">
        <v>510</v>
      </c>
      <c r="F113" s="16">
        <v>600</v>
      </c>
    </row>
    <row r="114" spans="1:7" x14ac:dyDescent="0.2">
      <c r="A114" s="16">
        <v>737</v>
      </c>
      <c r="B114" s="13" t="s">
        <v>508</v>
      </c>
      <c r="C114" s="13" t="s">
        <v>509</v>
      </c>
      <c r="D114" s="17">
        <v>3274</v>
      </c>
      <c r="E114" s="13" t="s">
        <v>508</v>
      </c>
      <c r="F114" s="16">
        <v>314</v>
      </c>
    </row>
    <row r="115" spans="1:7" x14ac:dyDescent="0.2">
      <c r="A115" s="16">
        <v>979</v>
      </c>
      <c r="B115" s="13" t="s">
        <v>506</v>
      </c>
      <c r="C115" s="13" t="s">
        <v>507</v>
      </c>
      <c r="D115" s="17">
        <v>3360</v>
      </c>
      <c r="E115" s="13" t="s">
        <v>506</v>
      </c>
      <c r="F115" s="16">
        <v>7140</v>
      </c>
      <c r="G115" s="18"/>
    </row>
    <row r="116" spans="1:7" x14ac:dyDescent="0.2">
      <c r="A116" s="16">
        <v>929</v>
      </c>
      <c r="B116" s="13" t="s">
        <v>504</v>
      </c>
      <c r="C116" s="13" t="s">
        <v>505</v>
      </c>
      <c r="D116" s="17">
        <v>3652</v>
      </c>
      <c r="E116" s="13" t="s">
        <v>504</v>
      </c>
      <c r="F116" s="16">
        <v>4072</v>
      </c>
      <c r="G116" s="18"/>
    </row>
    <row r="117" spans="1:7" x14ac:dyDescent="0.2">
      <c r="A117" s="16">
        <v>409</v>
      </c>
      <c r="B117" s="13" t="s">
        <v>503</v>
      </c>
      <c r="C117" s="13" t="s">
        <v>347</v>
      </c>
      <c r="D117" s="17">
        <v>3324</v>
      </c>
      <c r="E117" s="13" t="s">
        <v>503</v>
      </c>
      <c r="F117" s="16">
        <v>2495</v>
      </c>
    </row>
    <row r="118" spans="1:7" x14ac:dyDescent="0.2">
      <c r="A118" s="16">
        <v>410</v>
      </c>
      <c r="B118" s="13" t="s">
        <v>501</v>
      </c>
      <c r="C118" s="13" t="s">
        <v>502</v>
      </c>
      <c r="D118" s="17">
        <v>3429</v>
      </c>
      <c r="E118" s="13" t="s">
        <v>501</v>
      </c>
      <c r="F118" s="16">
        <v>278</v>
      </c>
    </row>
    <row r="119" spans="1:7" x14ac:dyDescent="0.2">
      <c r="A119" s="16">
        <v>580</v>
      </c>
      <c r="B119" s="13" t="s">
        <v>500</v>
      </c>
      <c r="C119" s="13" t="s">
        <v>499</v>
      </c>
      <c r="D119" s="17">
        <v>3858</v>
      </c>
      <c r="E119" s="13" t="s">
        <v>498</v>
      </c>
      <c r="F119" s="16">
        <v>531</v>
      </c>
    </row>
    <row r="120" spans="1:7" x14ac:dyDescent="0.2">
      <c r="A120" s="16">
        <v>931</v>
      </c>
      <c r="B120" s="13" t="s">
        <v>497</v>
      </c>
      <c r="C120" s="13" t="s">
        <v>89</v>
      </c>
      <c r="D120" s="17">
        <v>3622</v>
      </c>
      <c r="E120" s="13" t="s">
        <v>140</v>
      </c>
      <c r="F120" s="16">
        <v>523</v>
      </c>
    </row>
    <row r="121" spans="1:7" x14ac:dyDescent="0.2">
      <c r="A121" s="16">
        <v>932</v>
      </c>
      <c r="B121" s="13" t="s">
        <v>496</v>
      </c>
      <c r="D121" s="17">
        <v>3623</v>
      </c>
      <c r="E121" s="13" t="s">
        <v>496</v>
      </c>
      <c r="F121" s="16">
        <v>226</v>
      </c>
    </row>
    <row r="122" spans="1:7" x14ac:dyDescent="0.2">
      <c r="A122" s="16">
        <v>954</v>
      </c>
      <c r="B122" s="13" t="s">
        <v>494</v>
      </c>
      <c r="C122" s="13" t="s">
        <v>495</v>
      </c>
      <c r="D122" s="17">
        <v>4950</v>
      </c>
      <c r="E122" s="13" t="s">
        <v>494</v>
      </c>
      <c r="F122" s="16">
        <v>4836</v>
      </c>
    </row>
    <row r="123" spans="1:7" x14ac:dyDescent="0.2">
      <c r="A123" s="16">
        <v>541</v>
      </c>
      <c r="B123" s="13" t="s">
        <v>492</v>
      </c>
      <c r="C123" s="13" t="s">
        <v>493</v>
      </c>
      <c r="D123" s="17">
        <v>3305</v>
      </c>
      <c r="E123" s="13" t="s">
        <v>492</v>
      </c>
      <c r="F123" s="16">
        <v>444</v>
      </c>
    </row>
    <row r="124" spans="1:7" x14ac:dyDescent="0.2">
      <c r="A124" s="16">
        <v>980</v>
      </c>
      <c r="B124" s="13" t="s">
        <v>490</v>
      </c>
      <c r="C124" s="13" t="s">
        <v>491</v>
      </c>
      <c r="D124" s="17">
        <v>3375</v>
      </c>
      <c r="E124" s="13" t="s">
        <v>490</v>
      </c>
      <c r="F124" s="16">
        <v>607</v>
      </c>
    </row>
    <row r="125" spans="1:7" x14ac:dyDescent="0.2">
      <c r="A125" s="16">
        <v>784</v>
      </c>
      <c r="B125" s="13" t="s">
        <v>488</v>
      </c>
      <c r="C125" s="13" t="s">
        <v>489</v>
      </c>
      <c r="D125" s="17">
        <v>3862</v>
      </c>
      <c r="E125" s="13" t="s">
        <v>488</v>
      </c>
      <c r="F125" s="16">
        <v>1076</v>
      </c>
    </row>
    <row r="126" spans="1:7" x14ac:dyDescent="0.2">
      <c r="A126" s="16">
        <v>496</v>
      </c>
      <c r="B126" s="13" t="s">
        <v>487</v>
      </c>
      <c r="C126" s="13" t="s">
        <v>358</v>
      </c>
      <c r="D126" s="17">
        <v>3232</v>
      </c>
      <c r="E126" s="13" t="s">
        <v>487</v>
      </c>
      <c r="F126" s="16">
        <v>3536</v>
      </c>
    </row>
    <row r="127" spans="1:7" x14ac:dyDescent="0.2">
      <c r="A127" s="16">
        <v>581</v>
      </c>
      <c r="B127" s="13" t="s">
        <v>485</v>
      </c>
      <c r="C127" s="13" t="s">
        <v>486</v>
      </c>
      <c r="D127" s="17">
        <v>3800</v>
      </c>
      <c r="E127" s="13" t="s">
        <v>485</v>
      </c>
      <c r="F127" s="16">
        <v>5592</v>
      </c>
    </row>
    <row r="128" spans="1:7" x14ac:dyDescent="0.2">
      <c r="A128" s="16">
        <v>739</v>
      </c>
      <c r="B128" s="13" t="s">
        <v>483</v>
      </c>
      <c r="C128" s="13" t="s">
        <v>484</v>
      </c>
      <c r="D128" s="17">
        <v>2563</v>
      </c>
      <c r="E128" s="13" t="s">
        <v>483</v>
      </c>
      <c r="F128" s="16">
        <v>3996</v>
      </c>
    </row>
    <row r="129" spans="1:7" x14ac:dyDescent="0.2">
      <c r="A129" s="16">
        <v>582</v>
      </c>
      <c r="B129" s="13" t="s">
        <v>482</v>
      </c>
      <c r="D129" s="17">
        <v>3807</v>
      </c>
      <c r="E129" s="13" t="s">
        <v>482</v>
      </c>
      <c r="F129" s="16">
        <v>441</v>
      </c>
    </row>
    <row r="130" spans="1:7" x14ac:dyDescent="0.2">
      <c r="A130" s="16">
        <v>362</v>
      </c>
      <c r="B130" s="13" t="s">
        <v>480</v>
      </c>
      <c r="C130" s="13" t="s">
        <v>481</v>
      </c>
      <c r="D130" s="17">
        <v>3063</v>
      </c>
      <c r="E130" s="13" t="s">
        <v>480</v>
      </c>
      <c r="F130" s="16">
        <v>11335</v>
      </c>
      <c r="G130" s="18"/>
    </row>
    <row r="131" spans="1:7" x14ac:dyDescent="0.2">
      <c r="A131" s="16">
        <v>868</v>
      </c>
      <c r="B131" s="13" t="s">
        <v>479</v>
      </c>
      <c r="C131" s="13" t="s">
        <v>358</v>
      </c>
      <c r="D131" s="17">
        <v>3629</v>
      </c>
      <c r="E131" s="13" t="s">
        <v>479</v>
      </c>
      <c r="F131" s="16">
        <v>269</v>
      </c>
    </row>
    <row r="132" spans="1:7" x14ac:dyDescent="0.2">
      <c r="A132" s="16">
        <v>540</v>
      </c>
      <c r="B132" s="13" t="s">
        <v>477</v>
      </c>
      <c r="C132" s="13" t="s">
        <v>478</v>
      </c>
      <c r="D132" s="17">
        <v>3303</v>
      </c>
      <c r="E132" s="13" t="s">
        <v>477</v>
      </c>
      <c r="F132" s="16">
        <v>5697</v>
      </c>
    </row>
    <row r="133" spans="1:7" x14ac:dyDescent="0.2">
      <c r="A133" s="16">
        <v>738</v>
      </c>
      <c r="B133" s="13" t="s">
        <v>475</v>
      </c>
      <c r="C133" s="13" t="s">
        <v>476</v>
      </c>
      <c r="D133" s="17">
        <v>2565</v>
      </c>
      <c r="E133" s="13" t="s">
        <v>475</v>
      </c>
      <c r="F133" s="16">
        <v>666</v>
      </c>
    </row>
    <row r="134" spans="1:7" x14ac:dyDescent="0.2">
      <c r="A134" s="16">
        <v>304</v>
      </c>
      <c r="B134" s="13" t="s">
        <v>473</v>
      </c>
      <c r="C134" s="13" t="s">
        <v>474</v>
      </c>
      <c r="D134" s="17">
        <v>3283</v>
      </c>
      <c r="E134" s="13" t="s">
        <v>473</v>
      </c>
      <c r="F134" s="16">
        <v>1902</v>
      </c>
    </row>
    <row r="135" spans="1:7" x14ac:dyDescent="0.2">
      <c r="A135" s="16">
        <v>564</v>
      </c>
      <c r="B135" s="13" t="s">
        <v>472</v>
      </c>
      <c r="D135" s="17">
        <v>3716</v>
      </c>
      <c r="E135" s="13" t="s">
        <v>472</v>
      </c>
      <c r="F135" s="16">
        <v>780</v>
      </c>
    </row>
    <row r="136" spans="1:7" x14ac:dyDescent="0.2">
      <c r="A136" s="16">
        <v>565</v>
      </c>
      <c r="B136" s="13" t="s">
        <v>470</v>
      </c>
      <c r="C136" s="13" t="s">
        <v>471</v>
      </c>
      <c r="D136" s="17">
        <v>3718</v>
      </c>
      <c r="E136" s="13" t="s">
        <v>470</v>
      </c>
      <c r="F136" s="16">
        <v>1301</v>
      </c>
    </row>
    <row r="137" spans="1:7" x14ac:dyDescent="0.2">
      <c r="A137" s="16">
        <v>305</v>
      </c>
      <c r="B137" s="13" t="s">
        <v>468</v>
      </c>
      <c r="C137" s="13" t="s">
        <v>469</v>
      </c>
      <c r="D137" s="17">
        <v>3273</v>
      </c>
      <c r="E137" s="13" t="s">
        <v>468</v>
      </c>
      <c r="F137" s="16">
        <v>1408</v>
      </c>
    </row>
    <row r="138" spans="1:7" x14ac:dyDescent="0.2">
      <c r="A138" s="16">
        <v>869</v>
      </c>
      <c r="B138" s="13" t="s">
        <v>466</v>
      </c>
      <c r="C138" s="13" t="s">
        <v>467</v>
      </c>
      <c r="D138" s="17">
        <v>3126</v>
      </c>
      <c r="E138" s="13" t="s">
        <v>466</v>
      </c>
      <c r="F138" s="16">
        <v>1085</v>
      </c>
    </row>
    <row r="139" spans="1:7" x14ac:dyDescent="0.2">
      <c r="A139" s="16">
        <v>870</v>
      </c>
      <c r="B139" s="13" t="s">
        <v>464</v>
      </c>
      <c r="C139" s="13" t="s">
        <v>465</v>
      </c>
      <c r="D139" s="17">
        <v>3122</v>
      </c>
      <c r="E139" s="13" t="s">
        <v>464</v>
      </c>
      <c r="F139" s="16">
        <v>4263</v>
      </c>
    </row>
    <row r="140" spans="1:7" x14ac:dyDescent="0.2">
      <c r="A140" s="16">
        <v>411</v>
      </c>
      <c r="B140" s="13" t="s">
        <v>463</v>
      </c>
      <c r="C140" s="13" t="s">
        <v>353</v>
      </c>
      <c r="D140" s="17">
        <v>3309</v>
      </c>
      <c r="E140" s="13" t="s">
        <v>463</v>
      </c>
      <c r="F140" s="16">
        <v>531</v>
      </c>
    </row>
    <row r="141" spans="1:7" x14ac:dyDescent="0.2">
      <c r="A141" s="16">
        <v>611</v>
      </c>
      <c r="B141" s="13" t="s">
        <v>461</v>
      </c>
      <c r="C141" s="13" t="s">
        <v>462</v>
      </c>
      <c r="D141" s="17">
        <v>3629</v>
      </c>
      <c r="E141" s="13" t="s">
        <v>461</v>
      </c>
      <c r="F141" s="16">
        <v>989</v>
      </c>
    </row>
    <row r="142" spans="1:7" x14ac:dyDescent="0.2">
      <c r="A142" s="16">
        <v>412</v>
      </c>
      <c r="B142" s="13" t="s">
        <v>460</v>
      </c>
      <c r="C142" s="13" t="s">
        <v>459</v>
      </c>
      <c r="D142" s="17">
        <v>3422</v>
      </c>
      <c r="E142" s="13" t="s">
        <v>458</v>
      </c>
      <c r="F142" s="16">
        <v>5940</v>
      </c>
      <c r="G142" s="13" t="s">
        <v>336</v>
      </c>
    </row>
    <row r="143" spans="1:7" x14ac:dyDescent="0.2">
      <c r="A143" s="16">
        <v>872</v>
      </c>
      <c r="B143" s="13" t="s">
        <v>457</v>
      </c>
      <c r="C143" s="13" t="s">
        <v>456</v>
      </c>
      <c r="D143" s="17">
        <v>3116</v>
      </c>
      <c r="E143" s="13" t="s">
        <v>337</v>
      </c>
      <c r="F143" s="16">
        <v>977</v>
      </c>
    </row>
    <row r="144" spans="1:7" x14ac:dyDescent="0.2">
      <c r="A144" s="16">
        <v>873</v>
      </c>
      <c r="B144" s="13" t="s">
        <v>455</v>
      </c>
      <c r="C144" s="13" t="s">
        <v>364</v>
      </c>
      <c r="D144" s="17">
        <v>3128</v>
      </c>
      <c r="E144" s="13" t="s">
        <v>455</v>
      </c>
      <c r="F144" s="16">
        <v>273</v>
      </c>
    </row>
    <row r="145" spans="1:6" x14ac:dyDescent="0.2">
      <c r="A145" s="16">
        <v>354</v>
      </c>
      <c r="B145" s="13" t="s">
        <v>453</v>
      </c>
      <c r="C145" s="13" t="s">
        <v>454</v>
      </c>
      <c r="D145" s="17">
        <v>3038</v>
      </c>
      <c r="E145" s="13" t="s">
        <v>453</v>
      </c>
      <c r="F145" s="16">
        <v>3004</v>
      </c>
    </row>
    <row r="146" spans="1:6" x14ac:dyDescent="0.2">
      <c r="A146" s="16">
        <v>355</v>
      </c>
      <c r="B146" s="13" t="s">
        <v>451</v>
      </c>
      <c r="C146" s="13" t="s">
        <v>452</v>
      </c>
      <c r="D146" s="17">
        <v>3098</v>
      </c>
      <c r="E146" s="13" t="s">
        <v>451</v>
      </c>
      <c r="F146" s="16">
        <v>41507</v>
      </c>
    </row>
    <row r="147" spans="1:6" x14ac:dyDescent="0.2">
      <c r="A147" s="16">
        <v>612</v>
      </c>
      <c r="B147" s="13" t="s">
        <v>450</v>
      </c>
      <c r="C147" s="13" t="s">
        <v>30</v>
      </c>
      <c r="D147" s="17">
        <v>3510</v>
      </c>
      <c r="E147" s="13" t="s">
        <v>450</v>
      </c>
      <c r="F147" s="16">
        <v>5292</v>
      </c>
    </row>
    <row r="148" spans="1:6" x14ac:dyDescent="0.2">
      <c r="A148" s="16">
        <v>413</v>
      </c>
      <c r="B148" s="13" t="s">
        <v>47</v>
      </c>
      <c r="C148" s="13" t="s">
        <v>48</v>
      </c>
      <c r="D148" s="17">
        <v>3425</v>
      </c>
      <c r="E148" s="13" t="s">
        <v>47</v>
      </c>
      <c r="F148" s="16">
        <v>2092</v>
      </c>
    </row>
    <row r="149" spans="1:6" x14ac:dyDescent="0.2">
      <c r="A149" s="16">
        <v>566</v>
      </c>
      <c r="B149" s="13" t="s">
        <v>449</v>
      </c>
      <c r="C149" s="13" t="s">
        <v>358</v>
      </c>
      <c r="D149" s="17">
        <v>3704</v>
      </c>
      <c r="E149" s="13" t="s">
        <v>449</v>
      </c>
      <c r="F149" s="16">
        <v>1128</v>
      </c>
    </row>
    <row r="150" spans="1:6" x14ac:dyDescent="0.2">
      <c r="A150" s="16">
        <v>414</v>
      </c>
      <c r="B150" s="13" t="s">
        <v>372</v>
      </c>
      <c r="C150" s="13" t="s">
        <v>373</v>
      </c>
      <c r="D150" s="17">
        <v>3326</v>
      </c>
      <c r="E150" s="13" t="s">
        <v>372</v>
      </c>
      <c r="F150" s="16">
        <v>2333</v>
      </c>
    </row>
    <row r="151" spans="1:6" x14ac:dyDescent="0.2">
      <c r="A151" s="16">
        <v>666</v>
      </c>
      <c r="B151" s="13" t="s">
        <v>448</v>
      </c>
      <c r="D151" s="17">
        <v>3179</v>
      </c>
      <c r="E151" s="13" t="s">
        <v>448</v>
      </c>
      <c r="F151" s="16">
        <v>420</v>
      </c>
    </row>
    <row r="152" spans="1:6" x14ac:dyDescent="0.2">
      <c r="A152" s="16">
        <v>435</v>
      </c>
      <c r="B152" s="13" t="s">
        <v>446</v>
      </c>
      <c r="C152" s="13" t="s">
        <v>447</v>
      </c>
      <c r="D152" s="17">
        <v>2333</v>
      </c>
      <c r="E152" s="13" t="s">
        <v>446</v>
      </c>
      <c r="F152" s="16">
        <v>542</v>
      </c>
    </row>
    <row r="153" spans="1:6" x14ac:dyDescent="0.2">
      <c r="A153" s="16">
        <v>723</v>
      </c>
      <c r="B153" s="13" t="s">
        <v>444</v>
      </c>
      <c r="C153" s="13" t="s">
        <v>445</v>
      </c>
      <c r="D153" s="17">
        <v>2520</v>
      </c>
      <c r="E153" s="13" t="s">
        <v>444</v>
      </c>
      <c r="F153" s="16">
        <v>3698</v>
      </c>
    </row>
    <row r="154" spans="1:6" x14ac:dyDescent="0.2">
      <c r="A154" s="16">
        <v>708</v>
      </c>
      <c r="B154" s="13" t="s">
        <v>443</v>
      </c>
      <c r="D154" s="17">
        <v>2827</v>
      </c>
      <c r="E154" s="13" t="s">
        <v>442</v>
      </c>
      <c r="F154" s="16">
        <v>34</v>
      </c>
    </row>
    <row r="155" spans="1:6" x14ac:dyDescent="0.2">
      <c r="A155" s="16">
        <v>613</v>
      </c>
      <c r="B155" s="13" t="s">
        <v>440</v>
      </c>
      <c r="C155" s="13" t="s">
        <v>441</v>
      </c>
      <c r="D155" s="17">
        <v>3434</v>
      </c>
      <c r="E155" s="13" t="s">
        <v>440</v>
      </c>
      <c r="F155" s="16">
        <v>628</v>
      </c>
    </row>
    <row r="156" spans="1:6" x14ac:dyDescent="0.2">
      <c r="A156" s="16">
        <v>329</v>
      </c>
      <c r="B156" s="13" t="s">
        <v>438</v>
      </c>
      <c r="C156" s="13" t="s">
        <v>439</v>
      </c>
      <c r="D156" s="17">
        <v>4901</v>
      </c>
      <c r="E156" s="13" t="s">
        <v>438</v>
      </c>
      <c r="F156" s="16">
        <v>15639</v>
      </c>
    </row>
    <row r="157" spans="1:6" x14ac:dyDescent="0.2">
      <c r="A157" s="16">
        <v>902</v>
      </c>
      <c r="B157" s="13" t="s">
        <v>437</v>
      </c>
      <c r="C157" s="13" t="s">
        <v>436</v>
      </c>
      <c r="D157" s="17">
        <v>3550</v>
      </c>
      <c r="E157" s="13" t="s">
        <v>435</v>
      </c>
      <c r="F157" s="16">
        <v>9419</v>
      </c>
    </row>
    <row r="158" spans="1:6" x14ac:dyDescent="0.2">
      <c r="A158" s="16">
        <v>842</v>
      </c>
      <c r="B158" s="13" t="s">
        <v>434</v>
      </c>
      <c r="C158" s="13" t="s">
        <v>433</v>
      </c>
      <c r="D158" s="17">
        <v>3782</v>
      </c>
      <c r="E158" s="13" t="s">
        <v>432</v>
      </c>
      <c r="F158" s="16">
        <v>829</v>
      </c>
    </row>
    <row r="159" spans="1:6" x14ac:dyDescent="0.2">
      <c r="A159" s="16">
        <v>667</v>
      </c>
      <c r="B159" s="13" t="s">
        <v>431</v>
      </c>
      <c r="C159" s="13" t="s">
        <v>430</v>
      </c>
      <c r="D159" s="17">
        <v>3177</v>
      </c>
      <c r="E159" s="13" t="s">
        <v>429</v>
      </c>
      <c r="F159" s="16">
        <v>3093</v>
      </c>
    </row>
    <row r="160" spans="1:6" x14ac:dyDescent="0.2">
      <c r="A160" s="16">
        <v>903</v>
      </c>
      <c r="B160" s="13" t="s">
        <v>427</v>
      </c>
      <c r="C160" s="13" t="s">
        <v>428</v>
      </c>
      <c r="D160" s="17">
        <v>3438</v>
      </c>
      <c r="E160" s="13" t="s">
        <v>427</v>
      </c>
      <c r="F160" s="16">
        <v>2629</v>
      </c>
    </row>
    <row r="161" spans="1:7" x14ac:dyDescent="0.2">
      <c r="A161" s="16">
        <v>584</v>
      </c>
      <c r="B161" s="13" t="s">
        <v>426</v>
      </c>
      <c r="D161" s="17">
        <v>3822</v>
      </c>
      <c r="E161" s="13" t="s">
        <v>426</v>
      </c>
      <c r="F161" s="16">
        <v>2350</v>
      </c>
    </row>
    <row r="162" spans="1:7" x14ac:dyDescent="0.2">
      <c r="A162" s="16">
        <v>585</v>
      </c>
      <c r="B162" s="13" t="s">
        <v>425</v>
      </c>
      <c r="D162" s="17">
        <v>3706</v>
      </c>
      <c r="E162" s="13" t="s">
        <v>425</v>
      </c>
      <c r="F162" s="16">
        <v>1079</v>
      </c>
    </row>
    <row r="163" spans="1:7" x14ac:dyDescent="0.2">
      <c r="A163" s="16">
        <v>387</v>
      </c>
      <c r="B163" s="13" t="s">
        <v>424</v>
      </c>
      <c r="D163" s="17">
        <v>2543</v>
      </c>
      <c r="E163" s="13" t="s">
        <v>423</v>
      </c>
      <c r="F163" s="16">
        <v>5195</v>
      </c>
    </row>
    <row r="164" spans="1:7" x14ac:dyDescent="0.2">
      <c r="A164" s="16">
        <v>792</v>
      </c>
      <c r="B164" s="13" t="s">
        <v>422</v>
      </c>
      <c r="C164" s="13" t="s">
        <v>421</v>
      </c>
      <c r="D164" s="17">
        <v>3775</v>
      </c>
      <c r="E164" s="13" t="s">
        <v>420</v>
      </c>
      <c r="F164" s="16">
        <v>2336</v>
      </c>
    </row>
    <row r="165" spans="1:7" x14ac:dyDescent="0.2">
      <c r="A165" s="16">
        <v>372</v>
      </c>
      <c r="B165" s="13" t="s">
        <v>419</v>
      </c>
      <c r="C165" s="13" t="s">
        <v>418</v>
      </c>
      <c r="D165" s="17">
        <v>2533</v>
      </c>
      <c r="E165" s="13" t="s">
        <v>417</v>
      </c>
      <c r="F165" s="16">
        <v>2638</v>
      </c>
    </row>
    <row r="166" spans="1:7" x14ac:dyDescent="0.2">
      <c r="A166" s="16">
        <v>388</v>
      </c>
      <c r="B166" s="13" t="s">
        <v>415</v>
      </c>
      <c r="C166" s="13" t="s">
        <v>416</v>
      </c>
      <c r="D166" s="17">
        <v>3297</v>
      </c>
      <c r="E166" s="13" t="s">
        <v>415</v>
      </c>
      <c r="F166" s="16">
        <v>1254</v>
      </c>
    </row>
    <row r="167" spans="1:7" x14ac:dyDescent="0.2">
      <c r="A167" s="16">
        <v>740</v>
      </c>
      <c r="B167" s="13" t="s">
        <v>414</v>
      </c>
      <c r="D167" s="17">
        <v>2514</v>
      </c>
      <c r="E167" s="13" t="s">
        <v>414</v>
      </c>
      <c r="F167" s="16">
        <v>566</v>
      </c>
    </row>
    <row r="168" spans="1:7" x14ac:dyDescent="0.2">
      <c r="A168" s="16">
        <v>614</v>
      </c>
      <c r="B168" s="13" t="s">
        <v>413</v>
      </c>
      <c r="C168" s="13" t="s">
        <v>412</v>
      </c>
      <c r="D168" s="17">
        <v>3673</v>
      </c>
      <c r="E168" s="13" t="s">
        <v>411</v>
      </c>
      <c r="F168" s="16">
        <v>1281</v>
      </c>
    </row>
    <row r="169" spans="1:7" x14ac:dyDescent="0.2">
      <c r="A169" s="16">
        <v>874</v>
      </c>
      <c r="B169" s="13" t="s">
        <v>410</v>
      </c>
      <c r="C169" s="13" t="s">
        <v>347</v>
      </c>
      <c r="D169" s="17">
        <v>3127</v>
      </c>
      <c r="E169" s="13" t="s">
        <v>410</v>
      </c>
      <c r="F169" s="16">
        <v>225</v>
      </c>
      <c r="G169" s="18"/>
    </row>
    <row r="170" spans="1:7" x14ac:dyDescent="0.2">
      <c r="A170" s="16">
        <v>331</v>
      </c>
      <c r="B170" s="13" t="s">
        <v>408</v>
      </c>
      <c r="C170" s="13" t="s">
        <v>409</v>
      </c>
      <c r="D170" s="17">
        <v>4932</v>
      </c>
      <c r="E170" s="13" t="s">
        <v>408</v>
      </c>
      <c r="F170" s="16">
        <v>2555</v>
      </c>
    </row>
    <row r="171" spans="1:7" x14ac:dyDescent="0.2">
      <c r="A171" s="16">
        <v>696</v>
      </c>
      <c r="B171" s="13" t="s">
        <v>407</v>
      </c>
      <c r="D171" s="17">
        <v>2732</v>
      </c>
      <c r="E171" s="13" t="s">
        <v>407</v>
      </c>
      <c r="F171" s="16">
        <v>325</v>
      </c>
    </row>
    <row r="172" spans="1:7" x14ac:dyDescent="0.2">
      <c r="A172" s="16">
        <v>497</v>
      </c>
      <c r="B172" s="13" t="s">
        <v>406</v>
      </c>
      <c r="C172" s="13" t="s">
        <v>37</v>
      </c>
      <c r="D172" s="17">
        <v>2576</v>
      </c>
      <c r="E172" s="13" t="s">
        <v>406</v>
      </c>
      <c r="F172" s="16">
        <v>545</v>
      </c>
      <c r="G172" s="18"/>
    </row>
    <row r="173" spans="1:7" x14ac:dyDescent="0.2">
      <c r="A173" s="16">
        <v>586</v>
      </c>
      <c r="B173" s="13" t="s">
        <v>404</v>
      </c>
      <c r="C173" s="13" t="s">
        <v>405</v>
      </c>
      <c r="D173" s="17">
        <v>3816</v>
      </c>
      <c r="E173" s="13" t="s">
        <v>404</v>
      </c>
      <c r="F173" s="16">
        <v>219</v>
      </c>
    </row>
    <row r="174" spans="1:7" x14ac:dyDescent="0.2">
      <c r="A174" s="16">
        <v>955</v>
      </c>
      <c r="B174" s="13" t="s">
        <v>402</v>
      </c>
      <c r="C174" s="13" t="s">
        <v>403</v>
      </c>
      <c r="D174" s="17">
        <v>3432</v>
      </c>
      <c r="E174" s="13" t="s">
        <v>402</v>
      </c>
      <c r="F174" s="16">
        <v>4165</v>
      </c>
    </row>
    <row r="175" spans="1:7" x14ac:dyDescent="0.2">
      <c r="A175" s="16">
        <v>306</v>
      </c>
      <c r="B175" s="13" t="s">
        <v>400</v>
      </c>
      <c r="C175" s="13" t="s">
        <v>401</v>
      </c>
      <c r="D175" s="17">
        <v>3250</v>
      </c>
      <c r="E175" s="13" t="s">
        <v>400</v>
      </c>
      <c r="F175" s="16">
        <v>14887</v>
      </c>
      <c r="G175" s="18"/>
    </row>
    <row r="176" spans="1:7" x14ac:dyDescent="0.2">
      <c r="A176" s="16">
        <v>415</v>
      </c>
      <c r="B176" s="13" t="s">
        <v>220</v>
      </c>
      <c r="C176" s="13" t="s">
        <v>221</v>
      </c>
      <c r="D176" s="17">
        <v>3421</v>
      </c>
      <c r="E176" s="13" t="s">
        <v>220</v>
      </c>
      <c r="F176" s="16">
        <v>1424</v>
      </c>
    </row>
    <row r="177" spans="1:7" x14ac:dyDescent="0.2">
      <c r="A177" s="16">
        <v>332</v>
      </c>
      <c r="B177" s="13" t="s">
        <v>398</v>
      </c>
      <c r="C177" s="13" t="s">
        <v>399</v>
      </c>
      <c r="D177" s="17">
        <v>4934</v>
      </c>
      <c r="E177" s="13" t="s">
        <v>398</v>
      </c>
      <c r="F177" s="16">
        <v>3279</v>
      </c>
    </row>
    <row r="178" spans="1:7" x14ac:dyDescent="0.2">
      <c r="A178" s="16">
        <v>587</v>
      </c>
      <c r="B178" s="13" t="s">
        <v>397</v>
      </c>
      <c r="C178" s="13" t="s">
        <v>396</v>
      </c>
      <c r="D178" s="17">
        <v>3800</v>
      </c>
      <c r="E178" s="13" t="s">
        <v>395</v>
      </c>
      <c r="F178" s="16">
        <v>4071</v>
      </c>
    </row>
    <row r="179" spans="1:7" x14ac:dyDescent="0.2">
      <c r="A179" s="16">
        <v>543</v>
      </c>
      <c r="B179" s="13" t="s">
        <v>393</v>
      </c>
      <c r="C179" s="13" t="s">
        <v>394</v>
      </c>
      <c r="D179" s="17">
        <v>3322</v>
      </c>
      <c r="E179" s="13" t="s">
        <v>393</v>
      </c>
      <c r="F179" s="16">
        <v>573</v>
      </c>
    </row>
    <row r="180" spans="1:7" x14ac:dyDescent="0.2">
      <c r="A180" s="16">
        <v>389</v>
      </c>
      <c r="B180" s="13" t="s">
        <v>392</v>
      </c>
      <c r="C180" s="13" t="s">
        <v>391</v>
      </c>
      <c r="D180" s="17">
        <v>3293</v>
      </c>
      <c r="E180" s="13" t="s">
        <v>390</v>
      </c>
      <c r="F180" s="16">
        <v>53</v>
      </c>
    </row>
    <row r="181" spans="1:7" x14ac:dyDescent="0.2">
      <c r="A181" s="16">
        <v>307</v>
      </c>
      <c r="B181" s="13" t="s">
        <v>388</v>
      </c>
      <c r="C181" s="13" t="s">
        <v>389</v>
      </c>
      <c r="D181" s="17">
        <v>3045</v>
      </c>
      <c r="E181" s="13" t="s">
        <v>388</v>
      </c>
      <c r="F181" s="16">
        <v>2499</v>
      </c>
    </row>
    <row r="182" spans="1:7" x14ac:dyDescent="0.2">
      <c r="A182" s="16">
        <v>390</v>
      </c>
      <c r="B182" s="13" t="s">
        <v>387</v>
      </c>
      <c r="D182" s="17">
        <v>2554</v>
      </c>
      <c r="E182" s="13" t="s">
        <v>387</v>
      </c>
      <c r="F182" s="16">
        <v>1309</v>
      </c>
    </row>
    <row r="183" spans="1:7" x14ac:dyDescent="0.2">
      <c r="A183" s="16">
        <v>785</v>
      </c>
      <c r="B183" s="13" t="s">
        <v>385</v>
      </c>
      <c r="C183" s="13" t="s">
        <v>386</v>
      </c>
      <c r="D183" s="17">
        <v>3860</v>
      </c>
      <c r="E183" s="13" t="s">
        <v>385</v>
      </c>
      <c r="F183" s="16">
        <v>4690</v>
      </c>
    </row>
    <row r="184" spans="1:7" x14ac:dyDescent="0.2">
      <c r="A184" s="16">
        <v>333</v>
      </c>
      <c r="B184" s="13" t="s">
        <v>384</v>
      </c>
      <c r="D184" s="17">
        <v>4917</v>
      </c>
      <c r="E184" s="13" t="s">
        <v>384</v>
      </c>
      <c r="F184" s="16">
        <v>1536</v>
      </c>
    </row>
    <row r="185" spans="1:7" x14ac:dyDescent="0.2">
      <c r="A185" s="16">
        <v>741</v>
      </c>
      <c r="B185" s="13" t="s">
        <v>382</v>
      </c>
      <c r="C185" s="13" t="s">
        <v>383</v>
      </c>
      <c r="D185" s="17">
        <v>3274</v>
      </c>
      <c r="E185" s="13" t="s">
        <v>382</v>
      </c>
      <c r="F185" s="16">
        <v>400</v>
      </c>
    </row>
    <row r="186" spans="1:7" x14ac:dyDescent="0.2">
      <c r="A186" s="16">
        <v>615</v>
      </c>
      <c r="B186" s="13" t="s">
        <v>381</v>
      </c>
      <c r="D186" s="17">
        <v>3532</v>
      </c>
      <c r="E186" s="13" t="s">
        <v>381</v>
      </c>
      <c r="F186" s="16">
        <v>630</v>
      </c>
    </row>
    <row r="187" spans="1:7" x14ac:dyDescent="0.2">
      <c r="A187" s="16">
        <v>437</v>
      </c>
      <c r="B187" s="13" t="s">
        <v>379</v>
      </c>
      <c r="C187" s="13" t="s">
        <v>380</v>
      </c>
      <c r="D187" s="17">
        <v>2723</v>
      </c>
      <c r="E187" s="13" t="s">
        <v>379</v>
      </c>
      <c r="F187" s="16">
        <v>118</v>
      </c>
      <c r="G187" s="18"/>
    </row>
    <row r="188" spans="1:7" x14ac:dyDescent="0.2">
      <c r="A188" s="16">
        <v>544</v>
      </c>
      <c r="B188" s="13" t="s">
        <v>377</v>
      </c>
      <c r="C188" s="13" t="s">
        <v>378</v>
      </c>
      <c r="D188" s="17">
        <v>3302</v>
      </c>
      <c r="E188" s="13" t="s">
        <v>377</v>
      </c>
      <c r="F188" s="16">
        <v>4114</v>
      </c>
    </row>
    <row r="189" spans="1:7" x14ac:dyDescent="0.2">
      <c r="A189" s="16">
        <v>742</v>
      </c>
      <c r="B189" s="13" t="s">
        <v>375</v>
      </c>
      <c r="C189" s="13" t="s">
        <v>376</v>
      </c>
      <c r="D189" s="17">
        <v>2572</v>
      </c>
      <c r="E189" s="13" t="s">
        <v>375</v>
      </c>
      <c r="F189" s="16">
        <v>891</v>
      </c>
    </row>
    <row r="190" spans="1:7" x14ac:dyDescent="0.2">
      <c r="A190" s="16">
        <v>416</v>
      </c>
      <c r="B190" s="13" t="s">
        <v>374</v>
      </c>
      <c r="C190" s="13" t="s">
        <v>373</v>
      </c>
      <c r="D190" s="17">
        <v>3326</v>
      </c>
      <c r="E190" s="13" t="s">
        <v>372</v>
      </c>
      <c r="F190" s="16">
        <v>127</v>
      </c>
    </row>
    <row r="191" spans="1:7" x14ac:dyDescent="0.2">
      <c r="A191" s="16">
        <v>700</v>
      </c>
      <c r="B191" s="13" t="s">
        <v>275</v>
      </c>
      <c r="C191" s="13" t="s">
        <v>371</v>
      </c>
      <c r="D191" s="17">
        <v>2740</v>
      </c>
      <c r="E191" s="13" t="s">
        <v>275</v>
      </c>
      <c r="F191" s="16">
        <v>7477</v>
      </c>
    </row>
    <row r="192" spans="1:7" x14ac:dyDescent="0.2">
      <c r="A192" s="16">
        <v>668</v>
      </c>
      <c r="B192" s="13" t="s">
        <v>369</v>
      </c>
      <c r="C192" s="13" t="s">
        <v>370</v>
      </c>
      <c r="D192" s="17">
        <v>3203</v>
      </c>
      <c r="E192" s="13" t="s">
        <v>369</v>
      </c>
      <c r="F192" s="16">
        <v>2974</v>
      </c>
      <c r="G192" s="13" t="s">
        <v>336</v>
      </c>
    </row>
    <row r="193" spans="1:7" x14ac:dyDescent="0.2">
      <c r="B193" s="13" t="s">
        <v>368</v>
      </c>
      <c r="C193" s="13" t="s">
        <v>367</v>
      </c>
      <c r="D193" s="17">
        <v>3116</v>
      </c>
      <c r="E193" s="13" t="s">
        <v>337</v>
      </c>
      <c r="F193" s="16">
        <v>261</v>
      </c>
    </row>
    <row r="194" spans="1:7" x14ac:dyDescent="0.2">
      <c r="A194" s="16">
        <v>876</v>
      </c>
      <c r="B194" s="13" t="s">
        <v>365</v>
      </c>
      <c r="C194" s="13" t="s">
        <v>366</v>
      </c>
      <c r="D194" s="17">
        <v>3127</v>
      </c>
      <c r="E194" s="13" t="s">
        <v>365</v>
      </c>
      <c r="F194" s="16">
        <v>1378</v>
      </c>
    </row>
    <row r="195" spans="1:7" x14ac:dyDescent="0.2">
      <c r="A195" s="16">
        <v>546</v>
      </c>
      <c r="B195" s="13" t="s">
        <v>363</v>
      </c>
      <c r="C195" s="13" t="s">
        <v>364</v>
      </c>
      <c r="D195" s="17">
        <v>3053</v>
      </c>
      <c r="E195" s="13" t="s">
        <v>363</v>
      </c>
      <c r="F195" s="16">
        <v>10079</v>
      </c>
    </row>
    <row r="196" spans="1:7" x14ac:dyDescent="0.2">
      <c r="A196" s="16">
        <v>669</v>
      </c>
      <c r="B196" s="13" t="s">
        <v>361</v>
      </c>
      <c r="C196" s="13" t="s">
        <v>362</v>
      </c>
      <c r="D196" s="17">
        <v>1797</v>
      </c>
      <c r="E196" s="13" t="s">
        <v>361</v>
      </c>
      <c r="F196" s="16">
        <v>514</v>
      </c>
    </row>
    <row r="197" spans="1:7" x14ac:dyDescent="0.2">
      <c r="A197" s="16">
        <v>616</v>
      </c>
      <c r="B197" s="13" t="s">
        <v>359</v>
      </c>
      <c r="C197" s="13" t="s">
        <v>360</v>
      </c>
      <c r="D197" s="17">
        <v>3110</v>
      </c>
      <c r="E197" s="13" t="s">
        <v>359</v>
      </c>
      <c r="F197" s="16">
        <v>12533</v>
      </c>
    </row>
    <row r="198" spans="1:7" x14ac:dyDescent="0.2">
      <c r="A198" s="16">
        <v>498</v>
      </c>
      <c r="B198" s="13" t="s">
        <v>357</v>
      </c>
      <c r="C198" s="13" t="s">
        <v>358</v>
      </c>
      <c r="D198" s="17">
        <v>3225</v>
      </c>
      <c r="E198" s="13" t="s">
        <v>357</v>
      </c>
      <c r="F198" s="16">
        <v>1396</v>
      </c>
    </row>
    <row r="199" spans="1:7" x14ac:dyDescent="0.2">
      <c r="A199" s="16">
        <v>356</v>
      </c>
      <c r="B199" s="13" t="s">
        <v>356</v>
      </c>
      <c r="C199" s="13" t="s">
        <v>355</v>
      </c>
      <c r="D199" s="17">
        <v>3074</v>
      </c>
      <c r="E199" s="13" t="s">
        <v>354</v>
      </c>
      <c r="F199" s="16">
        <v>13058</v>
      </c>
    </row>
    <row r="200" spans="1:7" x14ac:dyDescent="0.2">
      <c r="A200" s="16">
        <v>670</v>
      </c>
      <c r="B200" s="13" t="s">
        <v>352</v>
      </c>
      <c r="C200" s="13" t="s">
        <v>353</v>
      </c>
      <c r="D200" s="17">
        <v>3176</v>
      </c>
      <c r="E200" s="13" t="s">
        <v>352</v>
      </c>
      <c r="F200" s="16">
        <v>5543</v>
      </c>
    </row>
    <row r="201" spans="1:7" x14ac:dyDescent="0.2">
      <c r="A201" s="16">
        <v>743</v>
      </c>
      <c r="B201" s="13" t="s">
        <v>350</v>
      </c>
      <c r="C201" s="13" t="s">
        <v>351</v>
      </c>
      <c r="D201" s="17">
        <v>2560</v>
      </c>
      <c r="E201" s="13" t="s">
        <v>350</v>
      </c>
      <c r="F201" s="16">
        <v>6827</v>
      </c>
    </row>
    <row r="202" spans="1:7" x14ac:dyDescent="0.2">
      <c r="A202" s="16">
        <v>981</v>
      </c>
      <c r="B202" s="13" t="s">
        <v>348</v>
      </c>
      <c r="C202" s="13" t="s">
        <v>349</v>
      </c>
      <c r="D202" s="17">
        <v>4704</v>
      </c>
      <c r="E202" s="13" t="s">
        <v>348</v>
      </c>
      <c r="F202" s="16">
        <v>4717</v>
      </c>
    </row>
    <row r="203" spans="1:7" x14ac:dyDescent="0.2">
      <c r="A203" s="16">
        <v>617</v>
      </c>
      <c r="B203" s="13" t="s">
        <v>346</v>
      </c>
      <c r="C203" s="13" t="s">
        <v>347</v>
      </c>
      <c r="D203" s="17">
        <v>3504</v>
      </c>
      <c r="E203" s="13" t="s">
        <v>346</v>
      </c>
      <c r="F203" s="16">
        <v>614</v>
      </c>
    </row>
    <row r="204" spans="1:7" x14ac:dyDescent="0.2">
      <c r="A204" s="16">
        <v>877</v>
      </c>
      <c r="B204" s="13" t="s">
        <v>345</v>
      </c>
      <c r="D204" s="17">
        <v>3087</v>
      </c>
      <c r="E204" s="13" t="s">
        <v>345</v>
      </c>
      <c r="F204" s="16">
        <v>499</v>
      </c>
    </row>
    <row r="205" spans="1:7" x14ac:dyDescent="0.2">
      <c r="A205" s="16">
        <v>982</v>
      </c>
      <c r="B205" s="13" t="s">
        <v>343</v>
      </c>
      <c r="C205" s="13" t="s">
        <v>344</v>
      </c>
      <c r="D205" s="17">
        <v>3362</v>
      </c>
      <c r="E205" s="13" t="s">
        <v>343</v>
      </c>
      <c r="F205" s="16">
        <v>1675</v>
      </c>
    </row>
    <row r="206" spans="1:7" x14ac:dyDescent="0.2">
      <c r="A206" s="16">
        <v>588</v>
      </c>
      <c r="B206" s="13" t="s">
        <v>342</v>
      </c>
      <c r="C206" s="13" t="s">
        <v>37</v>
      </c>
      <c r="D206" s="17">
        <v>3853</v>
      </c>
      <c r="E206" s="13" t="s">
        <v>342</v>
      </c>
      <c r="F206" s="16">
        <v>348</v>
      </c>
    </row>
    <row r="207" spans="1:7" x14ac:dyDescent="0.2">
      <c r="A207" s="16">
        <v>724</v>
      </c>
      <c r="B207" s="13" t="s">
        <v>340</v>
      </c>
      <c r="C207" s="13" t="s">
        <v>341</v>
      </c>
      <c r="D207" s="17">
        <v>2518</v>
      </c>
      <c r="E207" s="13" t="s">
        <v>340</v>
      </c>
      <c r="F207" s="16">
        <v>761</v>
      </c>
      <c r="G207" s="13" t="s">
        <v>336</v>
      </c>
    </row>
    <row r="208" spans="1:7" x14ac:dyDescent="0.2">
      <c r="B208" s="13" t="s">
        <v>339</v>
      </c>
      <c r="C208" s="13" t="s">
        <v>338</v>
      </c>
      <c r="D208" s="17">
        <v>3116</v>
      </c>
      <c r="E208" s="13" t="s">
        <v>337</v>
      </c>
      <c r="F208" s="16">
        <v>300</v>
      </c>
      <c r="G208" s="18"/>
    </row>
    <row r="209" spans="1:6" x14ac:dyDescent="0.2">
      <c r="A209" s="16">
        <v>357</v>
      </c>
      <c r="B209" s="13" t="s">
        <v>334</v>
      </c>
      <c r="C209" s="13" t="s">
        <v>335</v>
      </c>
      <c r="D209" s="17">
        <v>3096</v>
      </c>
      <c r="E209" s="13" t="s">
        <v>334</v>
      </c>
      <c r="F209" s="16">
        <v>869</v>
      </c>
    </row>
    <row r="210" spans="1:6" x14ac:dyDescent="0.2">
      <c r="A210" s="16">
        <v>983</v>
      </c>
      <c r="B210" s="13" t="s">
        <v>332</v>
      </c>
      <c r="C210" s="13" t="s">
        <v>333</v>
      </c>
      <c r="D210" s="17">
        <v>4538</v>
      </c>
      <c r="E210" s="13" t="s">
        <v>332</v>
      </c>
      <c r="F210" s="16">
        <v>1733</v>
      </c>
    </row>
    <row r="211" spans="1:6" x14ac:dyDescent="0.2">
      <c r="A211" s="16">
        <v>418</v>
      </c>
      <c r="B211" s="13" t="s">
        <v>330</v>
      </c>
      <c r="C211" s="13" t="s">
        <v>331</v>
      </c>
      <c r="D211" s="17">
        <v>3414</v>
      </c>
      <c r="E211" s="13" t="s">
        <v>330</v>
      </c>
      <c r="F211" s="16">
        <v>2917</v>
      </c>
    </row>
    <row r="212" spans="1:6" x14ac:dyDescent="0.2">
      <c r="A212" s="16">
        <v>619</v>
      </c>
      <c r="B212" s="13" t="s">
        <v>328</v>
      </c>
      <c r="C212" s="13" t="s">
        <v>329</v>
      </c>
      <c r="D212" s="17">
        <v>3672</v>
      </c>
      <c r="E212" s="13" t="s">
        <v>328</v>
      </c>
      <c r="F212" s="16">
        <v>3523</v>
      </c>
    </row>
    <row r="213" spans="1:6" x14ac:dyDescent="0.2">
      <c r="A213" s="16">
        <v>934</v>
      </c>
      <c r="B213" s="13" t="s">
        <v>326</v>
      </c>
      <c r="C213" s="13" t="s">
        <v>327</v>
      </c>
      <c r="D213" s="17">
        <v>3653</v>
      </c>
      <c r="E213" s="13" t="s">
        <v>326</v>
      </c>
      <c r="F213" s="16">
        <v>2415</v>
      </c>
    </row>
    <row r="214" spans="1:6" x14ac:dyDescent="0.2">
      <c r="A214" s="16">
        <v>629</v>
      </c>
      <c r="B214" s="13" t="s">
        <v>325</v>
      </c>
      <c r="C214" s="13" t="s">
        <v>324</v>
      </c>
      <c r="D214" s="17">
        <v>3532</v>
      </c>
      <c r="E214" s="13" t="s">
        <v>29</v>
      </c>
      <c r="F214" s="16">
        <v>308</v>
      </c>
    </row>
    <row r="215" spans="1:6" x14ac:dyDescent="0.2">
      <c r="A215" s="16">
        <v>935</v>
      </c>
      <c r="B215" s="13" t="s">
        <v>323</v>
      </c>
      <c r="C215" s="13" t="s">
        <v>322</v>
      </c>
      <c r="D215" s="17">
        <v>3616</v>
      </c>
      <c r="E215" s="13" t="s">
        <v>321</v>
      </c>
      <c r="F215" s="16">
        <v>475</v>
      </c>
    </row>
    <row r="216" spans="1:6" x14ac:dyDescent="0.2">
      <c r="A216" s="16">
        <v>589</v>
      </c>
      <c r="B216" s="13" t="s">
        <v>319</v>
      </c>
      <c r="C216" s="13" t="s">
        <v>320</v>
      </c>
      <c r="D216" s="17">
        <v>3854</v>
      </c>
      <c r="E216" s="13" t="s">
        <v>319</v>
      </c>
      <c r="F216" s="16">
        <v>476</v>
      </c>
    </row>
    <row r="217" spans="1:6" x14ac:dyDescent="0.2">
      <c r="A217" s="16">
        <v>334</v>
      </c>
      <c r="B217" s="13" t="s">
        <v>318</v>
      </c>
      <c r="D217" s="17">
        <v>4924</v>
      </c>
      <c r="E217" s="13" t="s">
        <v>318</v>
      </c>
      <c r="F217" s="16">
        <v>412</v>
      </c>
    </row>
    <row r="218" spans="1:6" x14ac:dyDescent="0.2">
      <c r="A218" s="16">
        <v>620</v>
      </c>
      <c r="B218" s="13" t="s">
        <v>317</v>
      </c>
      <c r="D218" s="17">
        <v>3531</v>
      </c>
      <c r="E218" s="13" t="s">
        <v>317</v>
      </c>
      <c r="F218" s="16">
        <v>731</v>
      </c>
    </row>
    <row r="219" spans="1:6" x14ac:dyDescent="0.2">
      <c r="A219" s="16">
        <v>391</v>
      </c>
      <c r="B219" s="13" t="s">
        <v>315</v>
      </c>
      <c r="C219" s="13" t="s">
        <v>316</v>
      </c>
      <c r="D219" s="17">
        <v>3298</v>
      </c>
      <c r="E219" s="13" t="s">
        <v>315</v>
      </c>
      <c r="F219" s="16">
        <v>856</v>
      </c>
    </row>
    <row r="220" spans="1:6" x14ac:dyDescent="0.2">
      <c r="A220" s="16">
        <v>766</v>
      </c>
      <c r="B220" s="13" t="s">
        <v>313</v>
      </c>
      <c r="C220" s="13" t="s">
        <v>314</v>
      </c>
      <c r="D220" s="17">
        <v>3765</v>
      </c>
      <c r="E220" s="13" t="s">
        <v>313</v>
      </c>
      <c r="F220" s="16">
        <v>797</v>
      </c>
    </row>
    <row r="221" spans="1:6" x14ac:dyDescent="0.2">
      <c r="A221" s="16">
        <v>985</v>
      </c>
      <c r="B221" s="13" t="s">
        <v>312</v>
      </c>
      <c r="D221" s="17">
        <v>3367</v>
      </c>
      <c r="E221" s="13" t="s">
        <v>312</v>
      </c>
      <c r="F221" s="16">
        <v>563</v>
      </c>
    </row>
    <row r="222" spans="1:6" x14ac:dyDescent="0.2">
      <c r="A222" s="16">
        <v>335</v>
      </c>
      <c r="B222" s="13" t="s">
        <v>310</v>
      </c>
      <c r="C222" s="13" t="s">
        <v>311</v>
      </c>
      <c r="D222" s="17">
        <v>4943</v>
      </c>
      <c r="E222" s="13" t="s">
        <v>310</v>
      </c>
      <c r="F222" s="16">
        <v>240</v>
      </c>
    </row>
    <row r="223" spans="1:6" x14ac:dyDescent="0.2">
      <c r="A223" s="16">
        <v>622</v>
      </c>
      <c r="B223" s="13" t="s">
        <v>308</v>
      </c>
      <c r="C223" s="13" t="s">
        <v>309</v>
      </c>
      <c r="D223" s="17">
        <v>3629</v>
      </c>
      <c r="E223" s="13" t="s">
        <v>308</v>
      </c>
      <c r="F223" s="16">
        <v>644</v>
      </c>
    </row>
    <row r="224" spans="1:6" x14ac:dyDescent="0.2">
      <c r="A224" s="16">
        <v>744</v>
      </c>
      <c r="B224" s="13" t="s">
        <v>306</v>
      </c>
      <c r="C224" s="13" t="s">
        <v>307</v>
      </c>
      <c r="D224" s="17">
        <v>2552</v>
      </c>
      <c r="E224" s="13" t="s">
        <v>306</v>
      </c>
      <c r="F224" s="16">
        <v>2734</v>
      </c>
    </row>
    <row r="225" spans="1:6" x14ac:dyDescent="0.2">
      <c r="A225" s="16">
        <v>438</v>
      </c>
      <c r="B225" s="13" t="s">
        <v>304</v>
      </c>
      <c r="C225" s="13" t="s">
        <v>305</v>
      </c>
      <c r="D225" s="17">
        <v>2534</v>
      </c>
      <c r="E225" s="13" t="s">
        <v>304</v>
      </c>
      <c r="F225" s="16">
        <v>1204</v>
      </c>
    </row>
    <row r="226" spans="1:6" x14ac:dyDescent="0.2">
      <c r="A226" s="16">
        <v>363</v>
      </c>
      <c r="B226" s="13" t="s">
        <v>303</v>
      </c>
      <c r="C226" s="13" t="s">
        <v>302</v>
      </c>
      <c r="D226" s="17">
        <v>3072</v>
      </c>
      <c r="E226" s="13" t="s">
        <v>301</v>
      </c>
      <c r="F226" s="16">
        <v>17546</v>
      </c>
    </row>
    <row r="227" spans="1:6" x14ac:dyDescent="0.2">
      <c r="A227" s="16">
        <v>701</v>
      </c>
      <c r="B227" s="13" t="s">
        <v>299</v>
      </c>
      <c r="C227" s="13" t="s">
        <v>300</v>
      </c>
      <c r="D227" s="17">
        <v>2742</v>
      </c>
      <c r="E227" s="13" t="s">
        <v>299</v>
      </c>
      <c r="F227" s="16">
        <v>460</v>
      </c>
    </row>
    <row r="228" spans="1:6" x14ac:dyDescent="0.2">
      <c r="A228" s="16">
        <v>450</v>
      </c>
      <c r="B228" s="13" t="s">
        <v>298</v>
      </c>
      <c r="C228" s="13" t="s">
        <v>297</v>
      </c>
      <c r="D228" s="17">
        <v>2603</v>
      </c>
      <c r="E228" s="13" t="s">
        <v>296</v>
      </c>
      <c r="F228" s="16">
        <v>1933</v>
      </c>
    </row>
    <row r="229" spans="1:6" x14ac:dyDescent="0.2">
      <c r="A229" s="16">
        <v>716</v>
      </c>
      <c r="B229" s="13" t="s">
        <v>295</v>
      </c>
      <c r="C229" s="13" t="s">
        <v>294</v>
      </c>
      <c r="D229" s="17">
        <v>2748</v>
      </c>
      <c r="E229" s="13" t="s">
        <v>293</v>
      </c>
      <c r="F229" s="16">
        <v>408</v>
      </c>
    </row>
    <row r="230" spans="1:6" x14ac:dyDescent="0.2">
      <c r="A230" s="16">
        <v>392</v>
      </c>
      <c r="B230" s="13" t="s">
        <v>291</v>
      </c>
      <c r="C230" s="13" t="s">
        <v>292</v>
      </c>
      <c r="D230" s="17">
        <v>2542</v>
      </c>
      <c r="E230" s="13" t="s">
        <v>291</v>
      </c>
      <c r="F230" s="16">
        <v>4225</v>
      </c>
    </row>
    <row r="231" spans="1:6" x14ac:dyDescent="0.2">
      <c r="A231" s="16">
        <v>726</v>
      </c>
      <c r="B231" s="13" t="s">
        <v>290</v>
      </c>
      <c r="C231" s="13" t="s">
        <v>289</v>
      </c>
      <c r="D231" s="17">
        <v>2515</v>
      </c>
      <c r="E231" s="13" t="s">
        <v>288</v>
      </c>
      <c r="F231" s="16">
        <v>2067</v>
      </c>
    </row>
    <row r="232" spans="1:6" x14ac:dyDescent="0.2">
      <c r="A232" s="16">
        <v>936</v>
      </c>
      <c r="B232" s="13" t="s">
        <v>286</v>
      </c>
      <c r="C232" s="13" t="s">
        <v>287</v>
      </c>
      <c r="D232" s="17">
        <v>3638</v>
      </c>
      <c r="E232" s="13" t="s">
        <v>286</v>
      </c>
      <c r="F232" s="16">
        <v>257</v>
      </c>
    </row>
    <row r="233" spans="1:6" x14ac:dyDescent="0.2">
      <c r="A233" s="16">
        <v>745</v>
      </c>
      <c r="B233" s="13" t="s">
        <v>284</v>
      </c>
      <c r="C233" s="13" t="s">
        <v>285</v>
      </c>
      <c r="D233" s="17">
        <v>2562</v>
      </c>
      <c r="E233" s="13" t="s">
        <v>284</v>
      </c>
      <c r="F233" s="16">
        <v>3624</v>
      </c>
    </row>
    <row r="234" spans="1:6" x14ac:dyDescent="0.2">
      <c r="A234" s="16">
        <v>309</v>
      </c>
      <c r="B234" s="13" t="s">
        <v>283</v>
      </c>
      <c r="C234" s="13" t="s">
        <v>282</v>
      </c>
      <c r="D234" s="17">
        <v>3036</v>
      </c>
      <c r="E234" s="13" t="s">
        <v>281</v>
      </c>
      <c r="F234" s="16">
        <v>1266</v>
      </c>
    </row>
    <row r="235" spans="1:6" x14ac:dyDescent="0.2">
      <c r="A235" s="16">
        <v>310</v>
      </c>
      <c r="B235" s="13" t="s">
        <v>280</v>
      </c>
      <c r="C235" s="13" t="s">
        <v>279</v>
      </c>
      <c r="D235" s="17">
        <v>3255</v>
      </c>
      <c r="E235" s="13" t="s">
        <v>278</v>
      </c>
      <c r="F235" s="16">
        <v>2659</v>
      </c>
    </row>
    <row r="236" spans="1:6" x14ac:dyDescent="0.2">
      <c r="A236" s="16">
        <v>715</v>
      </c>
      <c r="B236" s="13" t="s">
        <v>277</v>
      </c>
      <c r="C236" s="13" t="s">
        <v>276</v>
      </c>
      <c r="D236" s="17">
        <v>2740</v>
      </c>
      <c r="E236" s="13" t="s">
        <v>275</v>
      </c>
      <c r="F236" s="16">
        <v>42</v>
      </c>
    </row>
    <row r="237" spans="1:6" x14ac:dyDescent="0.2">
      <c r="A237" s="16">
        <v>703</v>
      </c>
      <c r="B237" s="13" t="s">
        <v>273</v>
      </c>
      <c r="C237" s="13" t="s">
        <v>274</v>
      </c>
      <c r="D237" s="17">
        <v>2732</v>
      </c>
      <c r="E237" s="13" t="s">
        <v>273</v>
      </c>
      <c r="F237" s="16">
        <v>2308</v>
      </c>
    </row>
    <row r="238" spans="1:6" x14ac:dyDescent="0.2">
      <c r="A238" s="16">
        <v>567</v>
      </c>
      <c r="B238" s="13" t="s">
        <v>271</v>
      </c>
      <c r="C238" s="13" t="s">
        <v>272</v>
      </c>
      <c r="D238" s="17">
        <v>3713</v>
      </c>
      <c r="E238" s="13" t="s">
        <v>271</v>
      </c>
      <c r="F238" s="16">
        <v>3616</v>
      </c>
    </row>
    <row r="239" spans="1:6" x14ac:dyDescent="0.2">
      <c r="A239" s="16">
        <v>336</v>
      </c>
      <c r="B239" s="13" t="s">
        <v>269</v>
      </c>
      <c r="C239" s="13" t="s">
        <v>270</v>
      </c>
      <c r="D239" s="17">
        <v>4919</v>
      </c>
      <c r="E239" s="13" t="s">
        <v>269</v>
      </c>
      <c r="F239" s="16">
        <v>177</v>
      </c>
    </row>
    <row r="240" spans="1:6" x14ac:dyDescent="0.2">
      <c r="A240" s="16">
        <v>441</v>
      </c>
      <c r="B240" s="13" t="s">
        <v>268</v>
      </c>
      <c r="C240" s="13" t="s">
        <v>267</v>
      </c>
      <c r="D240" s="17">
        <v>2616</v>
      </c>
      <c r="E240" s="13" t="s">
        <v>266</v>
      </c>
      <c r="F240" s="16">
        <v>923</v>
      </c>
    </row>
    <row r="241" spans="1:6" x14ac:dyDescent="0.2">
      <c r="A241" s="16">
        <v>767</v>
      </c>
      <c r="B241" s="13" t="s">
        <v>264</v>
      </c>
      <c r="C241" s="13" t="s">
        <v>265</v>
      </c>
      <c r="D241" s="17">
        <v>3647</v>
      </c>
      <c r="E241" s="13" t="s">
        <v>264</v>
      </c>
      <c r="F241" s="16">
        <v>983</v>
      </c>
    </row>
    <row r="242" spans="1:6" x14ac:dyDescent="0.2">
      <c r="A242" s="16">
        <v>879</v>
      </c>
      <c r="B242" s="13" t="s">
        <v>262</v>
      </c>
      <c r="C242" s="13" t="s">
        <v>263</v>
      </c>
      <c r="D242" s="17">
        <v>3132</v>
      </c>
      <c r="E242" s="13" t="s">
        <v>262</v>
      </c>
      <c r="F242" s="16">
        <v>2491</v>
      </c>
    </row>
    <row r="243" spans="1:6" x14ac:dyDescent="0.2">
      <c r="A243" s="16">
        <v>590</v>
      </c>
      <c r="B243" s="13" t="s">
        <v>261</v>
      </c>
      <c r="C243" s="13" t="s">
        <v>260</v>
      </c>
      <c r="D243" s="17">
        <v>3852</v>
      </c>
      <c r="E243" s="13" t="s">
        <v>259</v>
      </c>
      <c r="F243" s="16">
        <v>2663</v>
      </c>
    </row>
    <row r="244" spans="1:6" x14ac:dyDescent="0.2">
      <c r="A244" s="16">
        <v>704</v>
      </c>
      <c r="B244" s="13" t="s">
        <v>258</v>
      </c>
      <c r="C244" s="13" t="s">
        <v>257</v>
      </c>
      <c r="D244" s="17">
        <v>2762</v>
      </c>
      <c r="E244" s="13" t="s">
        <v>256</v>
      </c>
      <c r="F244" s="16">
        <v>196</v>
      </c>
    </row>
    <row r="245" spans="1:6" x14ac:dyDescent="0.2">
      <c r="A245" s="16">
        <v>337</v>
      </c>
      <c r="B245" s="13" t="s">
        <v>255</v>
      </c>
      <c r="C245" s="13" t="s">
        <v>254</v>
      </c>
      <c r="D245" s="17">
        <v>4914</v>
      </c>
      <c r="E245" s="13" t="s">
        <v>253</v>
      </c>
      <c r="F245" s="16">
        <v>4051</v>
      </c>
    </row>
    <row r="246" spans="1:6" x14ac:dyDescent="0.2">
      <c r="A246" s="16">
        <v>338</v>
      </c>
      <c r="B246" s="13" t="s">
        <v>251</v>
      </c>
      <c r="C246" s="13" t="s">
        <v>252</v>
      </c>
      <c r="D246" s="17">
        <v>4938</v>
      </c>
      <c r="E246" s="13" t="s">
        <v>251</v>
      </c>
      <c r="F246" s="16">
        <v>1469</v>
      </c>
    </row>
    <row r="247" spans="1:6" x14ac:dyDescent="0.2">
      <c r="A247" s="16">
        <v>339</v>
      </c>
      <c r="B247" s="13" t="s">
        <v>249</v>
      </c>
      <c r="C247" s="13" t="s">
        <v>250</v>
      </c>
      <c r="D247" s="17">
        <v>4938</v>
      </c>
      <c r="E247" s="13" t="s">
        <v>249</v>
      </c>
      <c r="F247" s="16">
        <v>397</v>
      </c>
    </row>
    <row r="248" spans="1:6" x14ac:dyDescent="0.2">
      <c r="A248" s="16">
        <v>442</v>
      </c>
      <c r="B248" s="13" t="s">
        <v>248</v>
      </c>
      <c r="C248" s="13" t="s">
        <v>247</v>
      </c>
      <c r="D248" s="17">
        <v>2538</v>
      </c>
      <c r="E248" s="13" t="s">
        <v>246</v>
      </c>
      <c r="F248" s="16">
        <v>188</v>
      </c>
    </row>
    <row r="249" spans="1:6" x14ac:dyDescent="0.2">
      <c r="A249" s="16">
        <v>904</v>
      </c>
      <c r="B249" s="13" t="s">
        <v>245</v>
      </c>
      <c r="D249" s="17">
        <v>3538</v>
      </c>
      <c r="E249" s="13" t="s">
        <v>244</v>
      </c>
      <c r="F249" s="16">
        <v>1184</v>
      </c>
    </row>
    <row r="250" spans="1:6" x14ac:dyDescent="0.2">
      <c r="A250" s="16">
        <v>623</v>
      </c>
      <c r="B250" s="13" t="s">
        <v>242</v>
      </c>
      <c r="C250" s="13" t="s">
        <v>243</v>
      </c>
      <c r="D250" s="17">
        <v>3113</v>
      </c>
      <c r="E250" s="13" t="s">
        <v>242</v>
      </c>
      <c r="F250" s="16">
        <v>2924</v>
      </c>
    </row>
    <row r="251" spans="1:6" x14ac:dyDescent="0.2">
      <c r="A251" s="16">
        <v>905</v>
      </c>
      <c r="B251" s="13" t="s">
        <v>240</v>
      </c>
      <c r="C251" s="13" t="s">
        <v>241</v>
      </c>
      <c r="D251" s="17">
        <v>3437</v>
      </c>
      <c r="E251" s="13" t="s">
        <v>240</v>
      </c>
      <c r="F251" s="16">
        <v>2363</v>
      </c>
    </row>
    <row r="252" spans="1:6" x14ac:dyDescent="0.2">
      <c r="A252" s="16">
        <v>420</v>
      </c>
      <c r="B252" s="13" t="s">
        <v>238</v>
      </c>
      <c r="C252" s="13" t="s">
        <v>239</v>
      </c>
      <c r="D252" s="17">
        <v>3422</v>
      </c>
      <c r="E252" s="13" t="s">
        <v>238</v>
      </c>
      <c r="F252" s="16">
        <v>2396</v>
      </c>
    </row>
    <row r="253" spans="1:6" x14ac:dyDescent="0.2">
      <c r="A253" s="16">
        <v>880</v>
      </c>
      <c r="B253" s="13" t="s">
        <v>236</v>
      </c>
      <c r="C253" s="13" t="s">
        <v>237</v>
      </c>
      <c r="D253" s="17">
        <v>3088</v>
      </c>
      <c r="E253" s="13" t="s">
        <v>236</v>
      </c>
      <c r="F253" s="16">
        <v>1789</v>
      </c>
    </row>
    <row r="254" spans="1:6" x14ac:dyDescent="0.2">
      <c r="A254" s="16">
        <v>956</v>
      </c>
      <c r="B254" s="13" t="s">
        <v>235</v>
      </c>
      <c r="C254" s="13" t="s">
        <v>234</v>
      </c>
      <c r="D254" s="17">
        <v>3415</v>
      </c>
      <c r="E254" s="13" t="s">
        <v>233</v>
      </c>
      <c r="F254" s="16">
        <v>3256</v>
      </c>
    </row>
    <row r="255" spans="1:6" x14ac:dyDescent="0.2">
      <c r="A255" s="16">
        <v>421</v>
      </c>
      <c r="B255" s="13" t="s">
        <v>232</v>
      </c>
      <c r="C255" s="13" t="s">
        <v>34</v>
      </c>
      <c r="D255" s="17">
        <v>3472</v>
      </c>
      <c r="E255" s="13" t="s">
        <v>33</v>
      </c>
      <c r="F255" s="16">
        <v>77</v>
      </c>
    </row>
    <row r="256" spans="1:6" x14ac:dyDescent="0.2">
      <c r="A256" s="16">
        <v>987</v>
      </c>
      <c r="B256" s="13" t="s">
        <v>231</v>
      </c>
      <c r="D256" s="17">
        <v>4539</v>
      </c>
      <c r="E256" s="13" t="s">
        <v>231</v>
      </c>
      <c r="F256" s="16">
        <v>487</v>
      </c>
    </row>
    <row r="257" spans="1:7" x14ac:dyDescent="0.2">
      <c r="A257" s="16">
        <v>881</v>
      </c>
      <c r="B257" s="13" t="s">
        <v>229</v>
      </c>
      <c r="C257" s="13" t="s">
        <v>230</v>
      </c>
      <c r="D257" s="17">
        <v>3128</v>
      </c>
      <c r="E257" s="13" t="s">
        <v>229</v>
      </c>
      <c r="F257" s="16">
        <v>440</v>
      </c>
    </row>
    <row r="258" spans="1:7" x14ac:dyDescent="0.2">
      <c r="A258" s="16">
        <v>853</v>
      </c>
      <c r="B258" s="13" t="s">
        <v>228</v>
      </c>
      <c r="C258" s="13" t="s">
        <v>227</v>
      </c>
      <c r="D258" s="17">
        <v>3153</v>
      </c>
      <c r="E258" s="13" t="s">
        <v>226</v>
      </c>
      <c r="F258" s="16">
        <v>1630</v>
      </c>
    </row>
    <row r="259" spans="1:7" x14ac:dyDescent="0.2">
      <c r="A259" s="16">
        <v>393</v>
      </c>
      <c r="B259" s="13" t="s">
        <v>225</v>
      </c>
      <c r="C259" s="13" t="s">
        <v>224</v>
      </c>
      <c r="D259" s="17">
        <v>3295</v>
      </c>
      <c r="E259" s="13" t="s">
        <v>223</v>
      </c>
      <c r="F259" s="16">
        <v>846</v>
      </c>
    </row>
    <row r="260" spans="1:7" x14ac:dyDescent="0.2">
      <c r="A260" s="16">
        <v>422</v>
      </c>
      <c r="B260" s="13" t="s">
        <v>222</v>
      </c>
      <c r="C260" s="13" t="s">
        <v>221</v>
      </c>
      <c r="D260" s="17">
        <v>3421</v>
      </c>
      <c r="E260" s="13" t="s">
        <v>220</v>
      </c>
      <c r="F260" s="16">
        <v>166</v>
      </c>
    </row>
    <row r="261" spans="1:7" x14ac:dyDescent="0.2">
      <c r="A261" s="16">
        <v>340</v>
      </c>
      <c r="B261" s="13" t="s">
        <v>219</v>
      </c>
      <c r="D261" s="17">
        <v>4933</v>
      </c>
      <c r="E261" s="13" t="s">
        <v>219</v>
      </c>
      <c r="F261" s="16">
        <v>564</v>
      </c>
    </row>
    <row r="262" spans="1:7" x14ac:dyDescent="0.2">
      <c r="A262" s="16">
        <v>843</v>
      </c>
      <c r="B262" s="13" t="s">
        <v>217</v>
      </c>
      <c r="C262" s="13" t="s">
        <v>218</v>
      </c>
      <c r="D262" s="17">
        <v>3792</v>
      </c>
      <c r="E262" s="13" t="s">
        <v>217</v>
      </c>
      <c r="F262" s="16">
        <v>6901</v>
      </c>
    </row>
    <row r="263" spans="1:7" x14ac:dyDescent="0.2">
      <c r="A263" s="16">
        <v>746</v>
      </c>
      <c r="B263" s="13" t="s">
        <v>215</v>
      </c>
      <c r="C263" s="13" t="s">
        <v>216</v>
      </c>
      <c r="D263" s="17">
        <v>2553</v>
      </c>
      <c r="E263" s="13" t="s">
        <v>215</v>
      </c>
      <c r="F263" s="16">
        <v>1903</v>
      </c>
    </row>
    <row r="264" spans="1:7" x14ac:dyDescent="0.2">
      <c r="A264" s="16">
        <v>706</v>
      </c>
      <c r="B264" s="13" t="s">
        <v>214</v>
      </c>
      <c r="D264" s="17">
        <v>2712</v>
      </c>
      <c r="E264" s="13" t="s">
        <v>213</v>
      </c>
      <c r="F264" s="16">
        <v>626</v>
      </c>
    </row>
    <row r="265" spans="1:7" x14ac:dyDescent="0.2">
      <c r="A265" s="16">
        <v>443</v>
      </c>
      <c r="B265" s="13" t="s">
        <v>212</v>
      </c>
      <c r="C265" s="13" t="s">
        <v>211</v>
      </c>
      <c r="D265" s="17">
        <v>2610</v>
      </c>
      <c r="E265" s="13" t="s">
        <v>210</v>
      </c>
      <c r="F265" s="16">
        <v>5156</v>
      </c>
    </row>
    <row r="266" spans="1:7" x14ac:dyDescent="0.2">
      <c r="A266" s="16">
        <v>449</v>
      </c>
      <c r="B266" s="13" t="s">
        <v>209</v>
      </c>
      <c r="C266" s="13" t="s">
        <v>208</v>
      </c>
      <c r="D266" s="17">
        <v>2536</v>
      </c>
      <c r="E266" s="13" t="s">
        <v>207</v>
      </c>
      <c r="F266" s="16">
        <v>816</v>
      </c>
    </row>
    <row r="267" spans="1:7" x14ac:dyDescent="0.2">
      <c r="A267" s="16">
        <v>707</v>
      </c>
      <c r="B267" s="13" t="s">
        <v>206</v>
      </c>
      <c r="D267" s="17">
        <v>2732</v>
      </c>
      <c r="E267" s="13" t="s">
        <v>205</v>
      </c>
      <c r="F267" s="16">
        <v>153</v>
      </c>
    </row>
    <row r="268" spans="1:7" x14ac:dyDescent="0.2">
      <c r="A268" s="16">
        <v>591</v>
      </c>
      <c r="B268" s="13" t="s">
        <v>204</v>
      </c>
      <c r="D268" s="17">
        <v>3813</v>
      </c>
      <c r="E268" s="13" t="s">
        <v>204</v>
      </c>
      <c r="F268" s="16">
        <v>100</v>
      </c>
    </row>
    <row r="269" spans="1:7" x14ac:dyDescent="0.2">
      <c r="A269" s="16">
        <v>906</v>
      </c>
      <c r="B269" s="13" t="s">
        <v>203</v>
      </c>
      <c r="D269" s="17">
        <v>6197</v>
      </c>
      <c r="E269" s="13" t="s">
        <v>203</v>
      </c>
      <c r="F269" s="16">
        <v>897</v>
      </c>
    </row>
    <row r="270" spans="1:7" x14ac:dyDescent="0.2">
      <c r="A270" s="16">
        <v>786</v>
      </c>
      <c r="B270" s="13" t="s">
        <v>201</v>
      </c>
      <c r="C270" s="13" t="s">
        <v>202</v>
      </c>
      <c r="D270" s="17">
        <v>3860</v>
      </c>
      <c r="E270" s="13" t="s">
        <v>201</v>
      </c>
      <c r="F270" s="16">
        <v>560</v>
      </c>
    </row>
    <row r="271" spans="1:7" x14ac:dyDescent="0.2">
      <c r="A271" s="16">
        <v>747</v>
      </c>
      <c r="B271" s="13" t="s">
        <v>199</v>
      </c>
      <c r="C271" s="13" t="s">
        <v>200</v>
      </c>
      <c r="D271" s="17">
        <v>2556</v>
      </c>
      <c r="E271" s="13" t="s">
        <v>199</v>
      </c>
      <c r="F271" s="16">
        <v>447</v>
      </c>
      <c r="G271" s="13" t="s">
        <v>196</v>
      </c>
    </row>
    <row r="272" spans="1:7" x14ac:dyDescent="0.2">
      <c r="A272" s="16"/>
      <c r="B272" s="13" t="s">
        <v>197</v>
      </c>
      <c r="C272" s="13" t="s">
        <v>198</v>
      </c>
      <c r="D272" s="17">
        <v>3082</v>
      </c>
      <c r="E272" s="13" t="s">
        <v>197</v>
      </c>
      <c r="F272" s="16">
        <v>630</v>
      </c>
    </row>
    <row r="273" spans="1:6" x14ac:dyDescent="0.2">
      <c r="A273" s="16">
        <v>311</v>
      </c>
      <c r="B273" s="13" t="s">
        <v>194</v>
      </c>
      <c r="C273" s="13" t="s">
        <v>195</v>
      </c>
      <c r="D273" s="17">
        <v>3054</v>
      </c>
      <c r="E273" s="13" t="s">
        <v>194</v>
      </c>
      <c r="F273" s="16">
        <v>3752</v>
      </c>
    </row>
    <row r="274" spans="1:6" x14ac:dyDescent="0.2">
      <c r="A274" s="16">
        <v>748</v>
      </c>
      <c r="B274" s="13" t="s">
        <v>192</v>
      </c>
      <c r="C274" s="13" t="s">
        <v>193</v>
      </c>
      <c r="D274" s="17">
        <v>2556</v>
      </c>
      <c r="E274" s="13" t="s">
        <v>192</v>
      </c>
      <c r="F274" s="16">
        <v>673</v>
      </c>
    </row>
    <row r="275" spans="1:6" x14ac:dyDescent="0.2">
      <c r="A275" s="16">
        <v>592</v>
      </c>
      <c r="B275" s="13" t="s">
        <v>191</v>
      </c>
      <c r="D275" s="17">
        <v>3855</v>
      </c>
      <c r="E275" s="13" t="s">
        <v>190</v>
      </c>
      <c r="F275" s="16">
        <v>603</v>
      </c>
    </row>
    <row r="276" spans="1:6" x14ac:dyDescent="0.2">
      <c r="A276" s="16">
        <v>855</v>
      </c>
      <c r="B276" s="13" t="s">
        <v>189</v>
      </c>
      <c r="C276" s="13" t="s">
        <v>30</v>
      </c>
      <c r="D276" s="17">
        <v>3150</v>
      </c>
      <c r="E276" s="13" t="s">
        <v>189</v>
      </c>
      <c r="F276" s="16">
        <v>6827</v>
      </c>
    </row>
    <row r="277" spans="1:6" x14ac:dyDescent="0.2">
      <c r="A277" s="16">
        <v>341</v>
      </c>
      <c r="B277" s="13" t="s">
        <v>187</v>
      </c>
      <c r="C277" s="13" t="s">
        <v>188</v>
      </c>
      <c r="D277" s="17">
        <v>4911</v>
      </c>
      <c r="E277" s="13" t="s">
        <v>187</v>
      </c>
      <c r="F277" s="16">
        <v>517</v>
      </c>
    </row>
    <row r="278" spans="1:6" x14ac:dyDescent="0.2">
      <c r="A278" s="16">
        <v>937</v>
      </c>
      <c r="B278" s="13" t="s">
        <v>185</v>
      </c>
      <c r="C278" s="13" t="s">
        <v>186</v>
      </c>
      <c r="D278" s="17">
        <v>3624</v>
      </c>
      <c r="E278" s="13" t="s">
        <v>185</v>
      </c>
      <c r="F278" s="16">
        <v>249</v>
      </c>
    </row>
    <row r="279" spans="1:6" x14ac:dyDescent="0.2">
      <c r="A279" s="16">
        <v>988</v>
      </c>
      <c r="B279" s="13" t="s">
        <v>184</v>
      </c>
      <c r="C279" s="13" t="s">
        <v>183</v>
      </c>
      <c r="D279" s="17">
        <v>3365</v>
      </c>
      <c r="E279" s="13" t="s">
        <v>182</v>
      </c>
      <c r="F279" s="16">
        <v>1545</v>
      </c>
    </row>
    <row r="280" spans="1:6" x14ac:dyDescent="0.2">
      <c r="A280" s="16">
        <v>312</v>
      </c>
      <c r="B280" s="13" t="s">
        <v>181</v>
      </c>
      <c r="C280" s="13" t="s">
        <v>180</v>
      </c>
      <c r="D280" s="17">
        <v>3267</v>
      </c>
      <c r="E280" s="13" t="s">
        <v>179</v>
      </c>
      <c r="F280" s="16">
        <v>3113</v>
      </c>
    </row>
    <row r="281" spans="1:6" x14ac:dyDescent="0.2">
      <c r="A281" s="16">
        <v>883</v>
      </c>
      <c r="B281" s="13" t="s">
        <v>177</v>
      </c>
      <c r="C281" s="13" t="s">
        <v>178</v>
      </c>
      <c r="D281" s="17">
        <v>3662</v>
      </c>
      <c r="E281" s="13" t="s">
        <v>177</v>
      </c>
      <c r="F281" s="16">
        <v>2191</v>
      </c>
    </row>
    <row r="282" spans="1:6" x14ac:dyDescent="0.2">
      <c r="A282" s="16">
        <v>907</v>
      </c>
      <c r="B282" s="13" t="s">
        <v>175</v>
      </c>
      <c r="C282" s="13" t="s">
        <v>176</v>
      </c>
      <c r="D282" s="17">
        <v>3534</v>
      </c>
      <c r="E282" s="13" t="s">
        <v>175</v>
      </c>
      <c r="F282" s="16">
        <v>2694</v>
      </c>
    </row>
    <row r="283" spans="1:6" x14ac:dyDescent="0.2">
      <c r="A283" s="16">
        <v>938</v>
      </c>
      <c r="B283" s="13" t="s">
        <v>173</v>
      </c>
      <c r="C283" s="13" t="s">
        <v>174</v>
      </c>
      <c r="D283" s="17">
        <v>3655</v>
      </c>
      <c r="E283" s="13" t="s">
        <v>173</v>
      </c>
      <c r="F283" s="16">
        <v>4788</v>
      </c>
    </row>
    <row r="284" spans="1:6" x14ac:dyDescent="0.2">
      <c r="A284" s="16">
        <v>499</v>
      </c>
      <c r="B284" s="13" t="s">
        <v>172</v>
      </c>
      <c r="C284" s="13" t="s">
        <v>171</v>
      </c>
      <c r="D284" s="17">
        <v>2577</v>
      </c>
      <c r="E284" s="13" t="s">
        <v>170</v>
      </c>
      <c r="F284" s="16">
        <v>574</v>
      </c>
    </row>
    <row r="285" spans="1:6" x14ac:dyDescent="0.2">
      <c r="A285" s="16">
        <v>444</v>
      </c>
      <c r="B285" s="13" t="s">
        <v>168</v>
      </c>
      <c r="C285" s="13" t="s">
        <v>169</v>
      </c>
      <c r="D285" s="17">
        <v>2605</v>
      </c>
      <c r="E285" s="13" t="s">
        <v>168</v>
      </c>
      <c r="F285" s="16">
        <v>1944</v>
      </c>
    </row>
    <row r="286" spans="1:6" x14ac:dyDescent="0.2">
      <c r="A286" s="16">
        <v>445</v>
      </c>
      <c r="B286" s="13" t="s">
        <v>166</v>
      </c>
      <c r="C286" s="13" t="s">
        <v>167</v>
      </c>
      <c r="D286" s="17">
        <v>2615</v>
      </c>
      <c r="E286" s="13" t="s">
        <v>166</v>
      </c>
      <c r="F286" s="16">
        <v>1240</v>
      </c>
    </row>
    <row r="287" spans="1:6" x14ac:dyDescent="0.2">
      <c r="A287" s="16">
        <v>711</v>
      </c>
      <c r="B287" s="13" t="s">
        <v>164</v>
      </c>
      <c r="C287" s="13" t="s">
        <v>165</v>
      </c>
      <c r="D287" s="17">
        <v>2736</v>
      </c>
      <c r="E287" s="13" t="s">
        <v>164</v>
      </c>
      <c r="F287" s="16">
        <v>279</v>
      </c>
    </row>
    <row r="288" spans="1:6" x14ac:dyDescent="0.2">
      <c r="A288" s="16">
        <v>768</v>
      </c>
      <c r="B288" s="13" t="s">
        <v>162</v>
      </c>
      <c r="C288" s="13" t="s">
        <v>163</v>
      </c>
      <c r="D288" s="17">
        <v>3700</v>
      </c>
      <c r="E288" s="13" t="s">
        <v>162</v>
      </c>
      <c r="F288" s="16">
        <v>12707</v>
      </c>
    </row>
    <row r="289" spans="1:6" x14ac:dyDescent="0.2">
      <c r="A289" s="16">
        <v>793</v>
      </c>
      <c r="B289" s="13" t="s">
        <v>160</v>
      </c>
      <c r="C289" s="13" t="s">
        <v>161</v>
      </c>
      <c r="D289" s="17">
        <v>3772</v>
      </c>
      <c r="E289" s="13" t="s">
        <v>160</v>
      </c>
      <c r="F289" s="16">
        <v>1332</v>
      </c>
    </row>
    <row r="290" spans="1:6" x14ac:dyDescent="0.2">
      <c r="A290" s="16">
        <v>939</v>
      </c>
      <c r="B290" s="13" t="s">
        <v>158</v>
      </c>
      <c r="C290" s="13" t="s">
        <v>159</v>
      </c>
      <c r="D290" s="17">
        <v>3612</v>
      </c>
      <c r="E290" s="13" t="s">
        <v>158</v>
      </c>
      <c r="F290" s="16">
        <v>15816</v>
      </c>
    </row>
    <row r="291" spans="1:6" x14ac:dyDescent="0.2">
      <c r="A291" s="16">
        <v>358</v>
      </c>
      <c r="B291" s="13" t="s">
        <v>156</v>
      </c>
      <c r="C291" s="13" t="s">
        <v>157</v>
      </c>
      <c r="D291" s="17">
        <v>3066</v>
      </c>
      <c r="E291" s="13" t="s">
        <v>156</v>
      </c>
      <c r="F291" s="16">
        <v>3105</v>
      </c>
    </row>
    <row r="292" spans="1:6" x14ac:dyDescent="0.2">
      <c r="A292" s="16">
        <v>770</v>
      </c>
      <c r="B292" s="13" t="s">
        <v>155</v>
      </c>
      <c r="C292" s="13" t="s">
        <v>154</v>
      </c>
      <c r="D292" s="17">
        <v>3632</v>
      </c>
      <c r="E292" s="13" t="s">
        <v>153</v>
      </c>
      <c r="F292" s="16">
        <v>1004</v>
      </c>
    </row>
    <row r="293" spans="1:6" x14ac:dyDescent="0.2">
      <c r="A293" s="16">
        <v>749</v>
      </c>
      <c r="B293" s="13" t="s">
        <v>152</v>
      </c>
      <c r="C293" s="13" t="s">
        <v>151</v>
      </c>
      <c r="D293" s="17">
        <v>2557</v>
      </c>
      <c r="E293" s="13" t="s">
        <v>150</v>
      </c>
      <c r="F293" s="16">
        <v>3278</v>
      </c>
    </row>
    <row r="294" spans="1:6" x14ac:dyDescent="0.2">
      <c r="A294" s="16">
        <v>957</v>
      </c>
      <c r="B294" s="13" t="s">
        <v>148</v>
      </c>
      <c r="C294" s="13" t="s">
        <v>149</v>
      </c>
      <c r="D294" s="17">
        <v>3454</v>
      </c>
      <c r="E294" s="13" t="s">
        <v>148</v>
      </c>
      <c r="F294" s="16">
        <v>5044</v>
      </c>
    </row>
    <row r="295" spans="1:6" x14ac:dyDescent="0.2">
      <c r="A295" s="16">
        <v>750</v>
      </c>
      <c r="B295" s="13" t="s">
        <v>146</v>
      </c>
      <c r="C295" s="13" t="s">
        <v>147</v>
      </c>
      <c r="D295" s="17">
        <v>2572</v>
      </c>
      <c r="E295" s="13" t="s">
        <v>146</v>
      </c>
      <c r="F295" s="16">
        <v>1382</v>
      </c>
    </row>
    <row r="296" spans="1:6" x14ac:dyDescent="0.2">
      <c r="A296" s="16">
        <v>751</v>
      </c>
      <c r="B296" s="13" t="s">
        <v>144</v>
      </c>
      <c r="C296" s="13" t="s">
        <v>145</v>
      </c>
      <c r="D296" s="17">
        <v>2575</v>
      </c>
      <c r="E296" s="13" t="s">
        <v>144</v>
      </c>
      <c r="F296" s="16">
        <v>2821</v>
      </c>
    </row>
    <row r="297" spans="1:6" x14ac:dyDescent="0.2">
      <c r="A297" s="16">
        <v>713</v>
      </c>
      <c r="B297" s="13" t="s">
        <v>142</v>
      </c>
      <c r="C297" s="13" t="s">
        <v>143</v>
      </c>
      <c r="D297" s="17">
        <v>2710</v>
      </c>
      <c r="E297" s="13" t="s">
        <v>142</v>
      </c>
      <c r="F297" s="16">
        <v>3626</v>
      </c>
    </row>
    <row r="298" spans="1:6" x14ac:dyDescent="0.2">
      <c r="A298" s="16">
        <v>940</v>
      </c>
      <c r="B298" s="13" t="s">
        <v>141</v>
      </c>
      <c r="D298" s="17">
        <v>3622</v>
      </c>
      <c r="E298" s="13" t="s">
        <v>140</v>
      </c>
      <c r="F298" s="16">
        <v>165</v>
      </c>
    </row>
    <row r="299" spans="1:6" x14ac:dyDescent="0.2">
      <c r="A299" s="16">
        <v>941</v>
      </c>
      <c r="B299" s="13" t="s">
        <v>138</v>
      </c>
      <c r="C299" s="13" t="s">
        <v>139</v>
      </c>
      <c r="D299" s="17">
        <v>3634</v>
      </c>
      <c r="E299" s="13" t="s">
        <v>138</v>
      </c>
      <c r="F299" s="16">
        <v>2401</v>
      </c>
    </row>
    <row r="300" spans="1:6" x14ac:dyDescent="0.2">
      <c r="A300" s="16">
        <v>989</v>
      </c>
      <c r="B300" s="13" t="s">
        <v>136</v>
      </c>
      <c r="C300" s="13" t="s">
        <v>137</v>
      </c>
      <c r="D300" s="17">
        <v>3367</v>
      </c>
      <c r="E300" s="13" t="s">
        <v>136</v>
      </c>
      <c r="F300" s="16">
        <v>1127</v>
      </c>
    </row>
    <row r="301" spans="1:6" x14ac:dyDescent="0.2">
      <c r="A301" s="16">
        <v>942</v>
      </c>
      <c r="B301" s="13" t="s">
        <v>134</v>
      </c>
      <c r="C301" s="13" t="s">
        <v>135</v>
      </c>
      <c r="D301" s="17">
        <v>3600</v>
      </c>
      <c r="E301" s="13" t="s">
        <v>134</v>
      </c>
      <c r="F301" s="16">
        <v>43743</v>
      </c>
    </row>
    <row r="302" spans="1:6" x14ac:dyDescent="0.2">
      <c r="A302" s="16">
        <v>342</v>
      </c>
      <c r="B302" s="13" t="s">
        <v>133</v>
      </c>
      <c r="C302" s="13" t="s">
        <v>132</v>
      </c>
      <c r="D302" s="17">
        <v>4922</v>
      </c>
      <c r="E302" s="13" t="s">
        <v>131</v>
      </c>
      <c r="F302" s="16">
        <v>3320</v>
      </c>
    </row>
    <row r="303" spans="1:6" x14ac:dyDescent="0.2">
      <c r="A303" s="16">
        <v>884</v>
      </c>
      <c r="B303" s="13" t="s">
        <v>129</v>
      </c>
      <c r="C303" s="13" t="s">
        <v>130</v>
      </c>
      <c r="D303" s="17">
        <v>3125</v>
      </c>
      <c r="E303" s="13" t="s">
        <v>129</v>
      </c>
      <c r="F303" s="16">
        <v>2557</v>
      </c>
    </row>
    <row r="304" spans="1:6" x14ac:dyDescent="0.2">
      <c r="A304" s="16">
        <v>958</v>
      </c>
      <c r="B304" s="13" t="s">
        <v>128</v>
      </c>
      <c r="C304" s="13" t="s">
        <v>127</v>
      </c>
      <c r="D304" s="17">
        <v>3453</v>
      </c>
      <c r="E304" s="13" t="s">
        <v>126</v>
      </c>
      <c r="F304" s="16">
        <v>961</v>
      </c>
    </row>
    <row r="305" spans="1:6" x14ac:dyDescent="0.2">
      <c r="A305" s="16">
        <v>446</v>
      </c>
      <c r="B305" s="13" t="s">
        <v>124</v>
      </c>
      <c r="C305" s="13" t="s">
        <v>125</v>
      </c>
      <c r="D305" s="17">
        <v>2720</v>
      </c>
      <c r="E305" s="13" t="s">
        <v>124</v>
      </c>
      <c r="F305" s="16">
        <v>4595</v>
      </c>
    </row>
    <row r="306" spans="1:6" x14ac:dyDescent="0.2">
      <c r="A306" s="16">
        <v>500</v>
      </c>
      <c r="B306" s="13" t="s">
        <v>122</v>
      </c>
      <c r="C306" s="13" t="s">
        <v>123</v>
      </c>
      <c r="D306" s="17">
        <v>3226</v>
      </c>
      <c r="E306" s="13" t="s">
        <v>122</v>
      </c>
      <c r="F306" s="16">
        <v>420</v>
      </c>
    </row>
    <row r="307" spans="1:6" x14ac:dyDescent="0.2">
      <c r="A307" s="16">
        <v>908</v>
      </c>
      <c r="B307" s="13" t="s">
        <v>120</v>
      </c>
      <c r="C307" s="13" t="s">
        <v>121</v>
      </c>
      <c r="D307" s="17">
        <v>3556</v>
      </c>
      <c r="E307" s="13" t="s">
        <v>120</v>
      </c>
      <c r="F307" s="16">
        <v>1353</v>
      </c>
    </row>
    <row r="308" spans="1:6" x14ac:dyDescent="0.2">
      <c r="A308" s="16">
        <v>909</v>
      </c>
      <c r="B308" s="13" t="s">
        <v>118</v>
      </c>
      <c r="C308" s="13" t="s">
        <v>119</v>
      </c>
      <c r="D308" s="17">
        <v>3555</v>
      </c>
      <c r="E308" s="13" t="s">
        <v>118</v>
      </c>
      <c r="F308" s="16">
        <v>1444</v>
      </c>
    </row>
    <row r="309" spans="1:6" x14ac:dyDescent="0.2">
      <c r="A309" s="16">
        <v>501</v>
      </c>
      <c r="B309" s="13" t="s">
        <v>117</v>
      </c>
      <c r="D309" s="17">
        <v>3233</v>
      </c>
      <c r="E309" s="13" t="s">
        <v>117</v>
      </c>
      <c r="F309" s="16">
        <v>446</v>
      </c>
    </row>
    <row r="310" spans="1:6" x14ac:dyDescent="0.2">
      <c r="A310" s="16">
        <v>756</v>
      </c>
      <c r="B310" s="13" t="s">
        <v>116</v>
      </c>
      <c r="C310" s="13" t="s">
        <v>115</v>
      </c>
      <c r="D310" s="17">
        <v>2513</v>
      </c>
      <c r="E310" s="13" t="s">
        <v>114</v>
      </c>
      <c r="F310" s="16">
        <v>1134</v>
      </c>
    </row>
    <row r="311" spans="1:6" x14ac:dyDescent="0.2">
      <c r="A311" s="16">
        <v>943</v>
      </c>
      <c r="B311" s="13" t="s">
        <v>112</v>
      </c>
      <c r="C311" s="13" t="s">
        <v>113</v>
      </c>
      <c r="D311" s="17">
        <v>3635</v>
      </c>
      <c r="E311" s="13" t="s">
        <v>112</v>
      </c>
      <c r="F311" s="16">
        <v>685</v>
      </c>
    </row>
    <row r="312" spans="1:6" x14ac:dyDescent="0.2">
      <c r="A312" s="16">
        <v>944</v>
      </c>
      <c r="B312" s="13" t="s">
        <v>110</v>
      </c>
      <c r="C312" s="13" t="s">
        <v>111</v>
      </c>
      <c r="D312" s="17">
        <v>3661</v>
      </c>
      <c r="E312" s="13" t="s">
        <v>110</v>
      </c>
      <c r="F312" s="16">
        <v>5950</v>
      </c>
    </row>
    <row r="313" spans="1:6" x14ac:dyDescent="0.2">
      <c r="A313" s="16">
        <v>945</v>
      </c>
      <c r="B313" s="13" t="s">
        <v>108</v>
      </c>
      <c r="C313" s="13" t="s">
        <v>109</v>
      </c>
      <c r="D313" s="17">
        <v>3614</v>
      </c>
      <c r="E313" s="13" t="s">
        <v>108</v>
      </c>
      <c r="F313" s="16">
        <v>987</v>
      </c>
    </row>
    <row r="314" spans="1:6" x14ac:dyDescent="0.2">
      <c r="A314" s="16">
        <v>593</v>
      </c>
      <c r="B314" s="13" t="s">
        <v>106</v>
      </c>
      <c r="C314" s="13" t="s">
        <v>107</v>
      </c>
      <c r="D314" s="17">
        <v>3800</v>
      </c>
      <c r="E314" s="13" t="s">
        <v>106</v>
      </c>
      <c r="F314" s="16">
        <v>5712</v>
      </c>
    </row>
    <row r="315" spans="1:6" x14ac:dyDescent="0.2">
      <c r="A315" s="16">
        <v>344</v>
      </c>
      <c r="B315" s="13" t="s">
        <v>104</v>
      </c>
      <c r="C315" s="13" t="s">
        <v>105</v>
      </c>
      <c r="D315" s="17">
        <v>4937</v>
      </c>
      <c r="E315" s="13" t="s">
        <v>104</v>
      </c>
      <c r="F315" s="16">
        <v>905</v>
      </c>
    </row>
    <row r="316" spans="1:6" x14ac:dyDescent="0.2">
      <c r="A316" s="16">
        <v>551</v>
      </c>
      <c r="B316" s="13" t="s">
        <v>102</v>
      </c>
      <c r="C316" s="13" t="s">
        <v>103</v>
      </c>
      <c r="D316" s="17">
        <v>3322</v>
      </c>
      <c r="E316" s="13" t="s">
        <v>102</v>
      </c>
      <c r="F316" s="16">
        <v>6222</v>
      </c>
    </row>
    <row r="317" spans="1:6" x14ac:dyDescent="0.2">
      <c r="A317" s="16">
        <v>885</v>
      </c>
      <c r="B317" s="13" t="s">
        <v>100</v>
      </c>
      <c r="C317" s="13" t="s">
        <v>101</v>
      </c>
      <c r="D317" s="17">
        <v>3628</v>
      </c>
      <c r="E317" s="13" t="s">
        <v>100</v>
      </c>
      <c r="F317" s="16">
        <v>2070</v>
      </c>
    </row>
    <row r="318" spans="1:6" x14ac:dyDescent="0.2">
      <c r="A318" s="16">
        <v>552</v>
      </c>
      <c r="B318" s="13" t="s">
        <v>98</v>
      </c>
      <c r="C318" s="13" t="s">
        <v>99</v>
      </c>
      <c r="D318" s="17">
        <v>3427</v>
      </c>
      <c r="E318" s="13" t="s">
        <v>98</v>
      </c>
      <c r="F318" s="16">
        <v>4295</v>
      </c>
    </row>
    <row r="319" spans="1:6" x14ac:dyDescent="0.2">
      <c r="A319" s="16">
        <v>717</v>
      </c>
      <c r="B319" s="13" t="s">
        <v>97</v>
      </c>
      <c r="C319" s="13" t="s">
        <v>96</v>
      </c>
      <c r="D319" s="17">
        <v>2735</v>
      </c>
      <c r="E319" s="13" t="s">
        <v>95</v>
      </c>
      <c r="F319" s="16">
        <v>4017</v>
      </c>
    </row>
    <row r="320" spans="1:6" x14ac:dyDescent="0.2">
      <c r="A320" s="16">
        <v>359</v>
      </c>
      <c r="B320" s="13" t="s">
        <v>94</v>
      </c>
      <c r="C320" s="13" t="s">
        <v>93</v>
      </c>
      <c r="D320" s="17">
        <v>3067</v>
      </c>
      <c r="E320" s="13" t="s">
        <v>92</v>
      </c>
      <c r="F320" s="16">
        <v>5242</v>
      </c>
    </row>
    <row r="321" spans="1:6" x14ac:dyDescent="0.2">
      <c r="A321" s="16">
        <v>448</v>
      </c>
      <c r="B321" s="13" t="s">
        <v>90</v>
      </c>
      <c r="C321" s="13" t="s">
        <v>91</v>
      </c>
      <c r="D321" s="17">
        <v>2613</v>
      </c>
      <c r="E321" s="13" t="s">
        <v>90</v>
      </c>
      <c r="F321" s="16">
        <v>924</v>
      </c>
    </row>
    <row r="322" spans="1:6" x14ac:dyDescent="0.2">
      <c r="A322" s="16">
        <v>502</v>
      </c>
      <c r="B322" s="13" t="s">
        <v>88</v>
      </c>
      <c r="C322" s="13" t="s">
        <v>89</v>
      </c>
      <c r="D322" s="17">
        <v>3234</v>
      </c>
      <c r="E322" s="13" t="s">
        <v>88</v>
      </c>
      <c r="F322" s="16">
        <v>860</v>
      </c>
    </row>
    <row r="323" spans="1:6" x14ac:dyDescent="0.2">
      <c r="A323" s="16">
        <v>946</v>
      </c>
      <c r="B323" s="13" t="s">
        <v>87</v>
      </c>
      <c r="D323" s="17">
        <v>3618</v>
      </c>
      <c r="E323" s="13" t="s">
        <v>86</v>
      </c>
      <c r="F323" s="16">
        <v>234</v>
      </c>
    </row>
    <row r="324" spans="1:6" x14ac:dyDescent="0.2">
      <c r="A324" s="16">
        <v>888</v>
      </c>
      <c r="B324" s="13" t="s">
        <v>85</v>
      </c>
      <c r="C324" s="13" t="s">
        <v>84</v>
      </c>
      <c r="D324" s="17">
        <v>3086</v>
      </c>
      <c r="E324" s="13" t="s">
        <v>83</v>
      </c>
      <c r="F324" s="16">
        <v>1171</v>
      </c>
    </row>
    <row r="325" spans="1:6" x14ac:dyDescent="0.2">
      <c r="A325" s="16">
        <v>626</v>
      </c>
      <c r="B325" s="13" t="s">
        <v>81</v>
      </c>
      <c r="C325" s="13" t="s">
        <v>82</v>
      </c>
      <c r="D325" s="17">
        <v>3512</v>
      </c>
      <c r="E325" s="13" t="s">
        <v>81</v>
      </c>
      <c r="F325" s="16">
        <v>1782</v>
      </c>
    </row>
    <row r="326" spans="1:6" x14ac:dyDescent="0.2">
      <c r="A326" s="16">
        <v>990</v>
      </c>
      <c r="B326" s="13" t="s">
        <v>80</v>
      </c>
      <c r="C326" s="13" t="s">
        <v>79</v>
      </c>
      <c r="D326" s="17">
        <v>3380</v>
      </c>
      <c r="E326" s="13" t="s">
        <v>78</v>
      </c>
      <c r="F326" s="16">
        <v>221</v>
      </c>
    </row>
    <row r="327" spans="1:6" x14ac:dyDescent="0.2">
      <c r="A327" s="16">
        <v>991</v>
      </c>
      <c r="B327" s="13" t="s">
        <v>77</v>
      </c>
      <c r="C327" s="13" t="s">
        <v>76</v>
      </c>
      <c r="D327" s="17">
        <v>3377</v>
      </c>
      <c r="E327" s="13" t="s">
        <v>75</v>
      </c>
      <c r="F327" s="16">
        <v>601</v>
      </c>
    </row>
    <row r="328" spans="1:6" x14ac:dyDescent="0.2">
      <c r="A328" s="16">
        <v>754</v>
      </c>
      <c r="B328" s="13" t="s">
        <v>73</v>
      </c>
      <c r="C328" s="13" t="s">
        <v>74</v>
      </c>
      <c r="D328" s="17">
        <v>3272</v>
      </c>
      <c r="E328" s="13" t="s">
        <v>73</v>
      </c>
      <c r="F328" s="16">
        <v>1008</v>
      </c>
    </row>
    <row r="329" spans="1:6" x14ac:dyDescent="0.2">
      <c r="A329" s="16">
        <v>959</v>
      </c>
      <c r="B329" s="13" t="s">
        <v>72</v>
      </c>
      <c r="C329" s="13" t="s">
        <v>71</v>
      </c>
      <c r="D329" s="17">
        <v>4942</v>
      </c>
      <c r="E329" s="13" t="s">
        <v>70</v>
      </c>
      <c r="F329" s="16">
        <v>554</v>
      </c>
    </row>
    <row r="330" spans="1:6" x14ac:dyDescent="0.2">
      <c r="A330" s="16">
        <v>992</v>
      </c>
      <c r="B330" s="13" t="s">
        <v>68</v>
      </c>
      <c r="C330" s="13" t="s">
        <v>69</v>
      </c>
      <c r="D330" s="17">
        <v>3380</v>
      </c>
      <c r="E330" s="13" t="s">
        <v>68</v>
      </c>
      <c r="F330" s="16">
        <v>2301</v>
      </c>
    </row>
    <row r="331" spans="1:6" x14ac:dyDescent="0.2">
      <c r="A331" s="16">
        <v>993</v>
      </c>
      <c r="B331" s="13" t="s">
        <v>67</v>
      </c>
      <c r="D331" s="17">
        <v>3374</v>
      </c>
      <c r="E331" s="13" t="s">
        <v>67</v>
      </c>
      <c r="F331" s="16">
        <v>431</v>
      </c>
    </row>
    <row r="332" spans="1:6" x14ac:dyDescent="0.2">
      <c r="A332" s="16">
        <v>886</v>
      </c>
      <c r="B332" s="13" t="s">
        <v>65</v>
      </c>
      <c r="C332" s="13" t="s">
        <v>66</v>
      </c>
      <c r="D332" s="17">
        <v>3665</v>
      </c>
      <c r="E332" s="13" t="s">
        <v>65</v>
      </c>
      <c r="F332" s="16">
        <v>2895</v>
      </c>
    </row>
    <row r="333" spans="1:6" x14ac:dyDescent="0.2">
      <c r="A333" s="16">
        <v>394</v>
      </c>
      <c r="B333" s="13" t="s">
        <v>64</v>
      </c>
      <c r="C333" s="13" t="s">
        <v>63</v>
      </c>
      <c r="D333" s="17">
        <v>3251</v>
      </c>
      <c r="E333" s="13" t="s">
        <v>62</v>
      </c>
      <c r="F333" s="16">
        <v>617</v>
      </c>
    </row>
    <row r="334" spans="1:6" x14ac:dyDescent="0.2">
      <c r="A334" s="16">
        <v>632</v>
      </c>
      <c r="B334" s="13" t="s">
        <v>60</v>
      </c>
      <c r="C334" s="13" t="s">
        <v>61</v>
      </c>
      <c r="D334" s="17">
        <v>3114</v>
      </c>
      <c r="E334" s="13" t="s">
        <v>60</v>
      </c>
      <c r="F334" s="16">
        <v>4318</v>
      </c>
    </row>
    <row r="335" spans="1:6" x14ac:dyDescent="0.2">
      <c r="A335" s="16">
        <v>995</v>
      </c>
      <c r="B335" s="13" t="s">
        <v>58</v>
      </c>
      <c r="C335" s="13" t="s">
        <v>59</v>
      </c>
      <c r="D335" s="17">
        <v>4537</v>
      </c>
      <c r="E335" s="13" t="s">
        <v>58</v>
      </c>
      <c r="F335" s="16">
        <v>2317</v>
      </c>
    </row>
    <row r="336" spans="1:6" x14ac:dyDescent="0.2">
      <c r="A336" s="16">
        <v>553</v>
      </c>
      <c r="B336" s="13" t="s">
        <v>57</v>
      </c>
      <c r="C336" s="13" t="s">
        <v>56</v>
      </c>
      <c r="D336" s="17">
        <v>3053</v>
      </c>
      <c r="E336" s="13" t="s">
        <v>55</v>
      </c>
      <c r="F336" s="16">
        <v>102</v>
      </c>
    </row>
    <row r="337" spans="1:6" x14ac:dyDescent="0.2">
      <c r="A337" s="16">
        <v>594</v>
      </c>
      <c r="B337" s="13" t="s">
        <v>53</v>
      </c>
      <c r="C337" s="13" t="s">
        <v>54</v>
      </c>
      <c r="D337" s="17">
        <v>3812</v>
      </c>
      <c r="E337" s="13" t="s">
        <v>53</v>
      </c>
      <c r="F337" s="16">
        <v>2672</v>
      </c>
    </row>
    <row r="338" spans="1:6" x14ac:dyDescent="0.2">
      <c r="A338" s="16">
        <v>554</v>
      </c>
      <c r="B338" s="13" t="s">
        <v>52</v>
      </c>
      <c r="C338" s="13" t="s">
        <v>27</v>
      </c>
      <c r="D338" s="17">
        <v>3428</v>
      </c>
      <c r="E338" s="13" t="s">
        <v>26</v>
      </c>
      <c r="F338" s="16">
        <v>910</v>
      </c>
    </row>
    <row r="339" spans="1:6" x14ac:dyDescent="0.2">
      <c r="A339" s="16">
        <v>671</v>
      </c>
      <c r="B339" s="13" t="s">
        <v>50</v>
      </c>
      <c r="C339" s="13" t="s">
        <v>51</v>
      </c>
      <c r="D339" s="17">
        <v>3207</v>
      </c>
      <c r="E339" s="13" t="s">
        <v>50</v>
      </c>
      <c r="F339" s="16">
        <v>357</v>
      </c>
    </row>
    <row r="340" spans="1:6" x14ac:dyDescent="0.2">
      <c r="A340" s="16">
        <v>423</v>
      </c>
      <c r="B340" s="13" t="s">
        <v>49</v>
      </c>
      <c r="C340" s="13" t="s">
        <v>48</v>
      </c>
      <c r="D340" s="17">
        <v>3425</v>
      </c>
      <c r="E340" s="13" t="s">
        <v>47</v>
      </c>
      <c r="F340" s="16">
        <v>207</v>
      </c>
    </row>
    <row r="341" spans="1:6" x14ac:dyDescent="0.2">
      <c r="A341" s="16">
        <v>769</v>
      </c>
      <c r="B341" s="13" t="s">
        <v>45</v>
      </c>
      <c r="C341" s="13" t="s">
        <v>46</v>
      </c>
      <c r="D341" s="17">
        <v>3752</v>
      </c>
      <c r="E341" s="13" t="s">
        <v>45</v>
      </c>
      <c r="F341" s="16">
        <v>2446</v>
      </c>
    </row>
    <row r="342" spans="1:6" x14ac:dyDescent="0.2">
      <c r="A342" s="16">
        <v>360</v>
      </c>
      <c r="B342" s="13" t="s">
        <v>44</v>
      </c>
      <c r="C342" s="13" t="s">
        <v>43</v>
      </c>
      <c r="D342" s="17">
        <v>3033</v>
      </c>
      <c r="E342" s="13" t="s">
        <v>42</v>
      </c>
      <c r="F342" s="16">
        <v>9215</v>
      </c>
    </row>
    <row r="343" spans="1:6" x14ac:dyDescent="0.2">
      <c r="A343" s="16">
        <v>996</v>
      </c>
      <c r="B343" s="13" t="s">
        <v>40</v>
      </c>
      <c r="C343" s="13" t="s">
        <v>41</v>
      </c>
      <c r="D343" s="17">
        <v>4704</v>
      </c>
      <c r="E343" s="13" t="s">
        <v>40</v>
      </c>
      <c r="F343" s="16">
        <v>179</v>
      </c>
    </row>
    <row r="344" spans="1:6" x14ac:dyDescent="0.2">
      <c r="A344" s="16">
        <v>627</v>
      </c>
      <c r="B344" s="13" t="s">
        <v>38</v>
      </c>
      <c r="C344" s="13" t="s">
        <v>39</v>
      </c>
      <c r="D344" s="17">
        <v>3076</v>
      </c>
      <c r="E344" s="13" t="s">
        <v>38</v>
      </c>
      <c r="F344" s="16">
        <v>11394</v>
      </c>
    </row>
    <row r="345" spans="1:6" x14ac:dyDescent="0.2">
      <c r="A345" s="16">
        <v>755</v>
      </c>
      <c r="B345" s="13" t="s">
        <v>36</v>
      </c>
      <c r="C345" s="13" t="s">
        <v>37</v>
      </c>
      <c r="D345" s="17">
        <v>3252</v>
      </c>
      <c r="E345" s="13" t="s">
        <v>36</v>
      </c>
      <c r="F345" s="16">
        <v>2266</v>
      </c>
    </row>
    <row r="346" spans="1:6" x14ac:dyDescent="0.2">
      <c r="A346" s="16">
        <v>345</v>
      </c>
      <c r="B346" s="13" t="s">
        <v>35</v>
      </c>
      <c r="D346" s="17">
        <v>4923</v>
      </c>
      <c r="E346" s="13" t="s">
        <v>35</v>
      </c>
      <c r="F346" s="16">
        <v>1630</v>
      </c>
    </row>
    <row r="347" spans="1:6" x14ac:dyDescent="0.2">
      <c r="A347" s="16">
        <v>424</v>
      </c>
      <c r="B347" s="13" t="s">
        <v>33</v>
      </c>
      <c r="C347" s="13" t="s">
        <v>34</v>
      </c>
      <c r="D347" s="17">
        <v>3472</v>
      </c>
      <c r="E347" s="13" t="s">
        <v>33</v>
      </c>
      <c r="F347" s="16">
        <v>2043</v>
      </c>
    </row>
    <row r="348" spans="1:6" x14ac:dyDescent="0.2">
      <c r="A348" s="16">
        <v>960</v>
      </c>
      <c r="B348" s="13" t="s">
        <v>31</v>
      </c>
      <c r="C348" s="13" t="s">
        <v>32</v>
      </c>
      <c r="D348" s="17">
        <v>4954</v>
      </c>
      <c r="E348" s="13" t="s">
        <v>31</v>
      </c>
      <c r="F348" s="16">
        <v>1161</v>
      </c>
    </row>
    <row r="349" spans="1:6" x14ac:dyDescent="0.2">
      <c r="A349" s="16">
        <v>628</v>
      </c>
      <c r="B349" s="13" t="s">
        <v>29</v>
      </c>
      <c r="C349" s="13" t="s">
        <v>30</v>
      </c>
      <c r="D349" s="17">
        <v>3532</v>
      </c>
      <c r="E349" s="13" t="s">
        <v>29</v>
      </c>
      <c r="F349" s="16">
        <v>1628</v>
      </c>
    </row>
    <row r="350" spans="1:6" x14ac:dyDescent="0.2">
      <c r="A350" s="16">
        <v>556</v>
      </c>
      <c r="B350" s="13" t="s">
        <v>28</v>
      </c>
      <c r="C350" s="13" t="s">
        <v>27</v>
      </c>
      <c r="D350" s="17">
        <v>3428</v>
      </c>
      <c r="E350" s="13" t="s">
        <v>26</v>
      </c>
      <c r="F350" s="16">
        <v>323</v>
      </c>
    </row>
    <row r="351" spans="1:6" x14ac:dyDescent="0.2">
      <c r="A351" s="16">
        <v>361</v>
      </c>
      <c r="B351" s="13" t="s">
        <v>24</v>
      </c>
      <c r="C351" s="13" t="s">
        <v>25</v>
      </c>
      <c r="D351" s="17">
        <v>3052</v>
      </c>
      <c r="E351" s="13" t="s">
        <v>24</v>
      </c>
      <c r="F351" s="16">
        <v>10314</v>
      </c>
    </row>
    <row r="352" spans="1:6" x14ac:dyDescent="0.2">
      <c r="A352" s="16">
        <v>557</v>
      </c>
      <c r="B352" s="13" t="s">
        <v>23</v>
      </c>
      <c r="C352" s="13" t="s">
        <v>22</v>
      </c>
      <c r="D352" s="17">
        <v>3303</v>
      </c>
      <c r="E352" s="13" t="s">
        <v>21</v>
      </c>
      <c r="F352" s="16">
        <v>572</v>
      </c>
    </row>
    <row r="353" spans="1:7" x14ac:dyDescent="0.2">
      <c r="A353" s="16">
        <v>794</v>
      </c>
      <c r="B353" s="13" t="s">
        <v>19</v>
      </c>
      <c r="C353" s="13" t="s">
        <v>20</v>
      </c>
      <c r="D353" s="17">
        <v>3770</v>
      </c>
      <c r="E353" s="13" t="s">
        <v>19</v>
      </c>
      <c r="F353" s="16">
        <v>3030</v>
      </c>
    </row>
    <row r="354" spans="1:7" x14ac:dyDescent="0.2">
      <c r="A354" s="16">
        <v>947</v>
      </c>
      <c r="B354" s="13" t="s">
        <v>17</v>
      </c>
      <c r="C354" s="13" t="s">
        <v>18</v>
      </c>
      <c r="D354" s="17">
        <v>3645</v>
      </c>
      <c r="E354" s="13" t="s">
        <v>17</v>
      </c>
      <c r="F354" s="16">
        <v>324</v>
      </c>
    </row>
    <row r="355" spans="1:7" x14ac:dyDescent="0.2">
      <c r="D355" s="13"/>
      <c r="F355" s="16">
        <f>SUM(F4:F354)</f>
        <v>1031126</v>
      </c>
      <c r="G355" s="13" t="s">
        <v>16</v>
      </c>
    </row>
    <row r="356" spans="1:7" x14ac:dyDescent="0.2">
      <c r="D356" s="13"/>
      <c r="F356" s="13"/>
    </row>
    <row r="357" spans="1:7" x14ac:dyDescent="0.2">
      <c r="D357" s="13"/>
      <c r="F357" s="13"/>
    </row>
    <row r="358" spans="1:7" x14ac:dyDescent="0.2">
      <c r="D358" s="13"/>
      <c r="F358" s="13"/>
    </row>
    <row r="359" spans="1:7" x14ac:dyDescent="0.2">
      <c r="D359" s="13"/>
      <c r="F359" s="13"/>
    </row>
    <row r="360" spans="1:7" x14ac:dyDescent="0.2">
      <c r="D360" s="13"/>
      <c r="F360" s="13"/>
    </row>
    <row r="361" spans="1:7" x14ac:dyDescent="0.2">
      <c r="D361" s="13"/>
      <c r="F361" s="13"/>
    </row>
    <row r="362" spans="1:7" x14ac:dyDescent="0.2">
      <c r="D362" s="13"/>
      <c r="F362" s="13"/>
    </row>
    <row r="363" spans="1:7" x14ac:dyDescent="0.2">
      <c r="D363" s="13"/>
      <c r="F363" s="13"/>
    </row>
    <row r="364" spans="1:7" x14ac:dyDescent="0.2">
      <c r="D364" s="13"/>
      <c r="F364" s="13"/>
    </row>
    <row r="365" spans="1:7" x14ac:dyDescent="0.2">
      <c r="D365" s="13"/>
      <c r="F365" s="13"/>
    </row>
    <row r="366" spans="1:7" x14ac:dyDescent="0.2">
      <c r="D366" s="13"/>
      <c r="F366" s="13"/>
    </row>
    <row r="367" spans="1:7" x14ac:dyDescent="0.2">
      <c r="D367" s="13"/>
      <c r="F367" s="13"/>
    </row>
    <row r="368" spans="1:7" x14ac:dyDescent="0.2">
      <c r="D368" s="13"/>
      <c r="F368" s="13"/>
    </row>
    <row r="369" spans="6:6" s="13" customFormat="1" x14ac:dyDescent="0.2"/>
    <row r="370" spans="6:6" s="13" customFormat="1" x14ac:dyDescent="0.2"/>
    <row r="371" spans="6:6" s="13" customFormat="1" x14ac:dyDescent="0.2"/>
    <row r="372" spans="6:6" s="13" customFormat="1" x14ac:dyDescent="0.2"/>
    <row r="373" spans="6:6" s="13" customFormat="1" x14ac:dyDescent="0.2"/>
    <row r="374" spans="6:6" s="13" customFormat="1" x14ac:dyDescent="0.2"/>
    <row r="375" spans="6:6" s="13" customFormat="1" x14ac:dyDescent="0.2"/>
    <row r="376" spans="6:6" s="13" customFormat="1" x14ac:dyDescent="0.2"/>
    <row r="377" spans="6:6" s="13" customFormat="1" x14ac:dyDescent="0.2">
      <c r="F377" s="14"/>
    </row>
    <row r="378" spans="6:6" s="13" customFormat="1" x14ac:dyDescent="0.2">
      <c r="F378" s="14"/>
    </row>
    <row r="379" spans="6:6" s="13" customFormat="1" x14ac:dyDescent="0.2">
      <c r="F379" s="14"/>
    </row>
    <row r="380" spans="6:6" s="13" customFormat="1" x14ac:dyDescent="0.2">
      <c r="F380" s="14"/>
    </row>
  </sheetData>
  <autoFilter ref="A2:G2">
    <sortState ref="A3:G354">
      <sortCondition ref="B2"/>
    </sortState>
  </autoFilter>
  <mergeCells count="1">
    <mergeCell ref="A1:F1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 alignWithMargins="0">
    <oddFooter>&amp;L&amp;P&amp;RStand 31.12.2017 / état 31.12.2017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4d6b58fe-b6e2-4496-ba88-050e5841f7e3">
      <Url>https://www.collab.apps.be.ch/weu/awn-kreisschreiben/_layouts/15/DocIdRedir.aspx?ID=VOL-1595449632-1636</Url>
      <Description>VOL-1595449632-1636</Description>
    </_dlc_DocIdUrl>
    <TaxCatchAll xmlns="4d6b58fe-b6e2-4496-ba88-050e5841f7e3">
      <Value>82</Value>
    </TaxCatchAll>
    <TaxKeywordTaxHTField xmlns="4d6b58fe-b6e2-4496-ba88-050e5841f7e3">
      <Terms xmlns="http://schemas.microsoft.com/office/infopath/2007/PartnerControls"/>
    </TaxKeywordTaxHTField>
    <Inkrattretung xmlns="6bacff5b-6546-41c4-9439-d37c436904f9">01.01.2021</Inkrattretung>
    <_dlc_DocIdPersistId xmlns="4d6b58fe-b6e2-4496-ba88-050e5841f7e3" xsi:nil="true"/>
    <TaxCatchAllLabel xmlns="4d6b58fe-b6e2-4496-ba88-050e5841f7e3"/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Beilage</TermName>
          <TermId xmlns="http://schemas.microsoft.com/office/infopath/2007/PartnerControls">ef6a236b-de69-4b96-869c-f4b3b9b8580d</TermId>
        </TermInfo>
      </Terms>
    </gwDocumentType_0>
    <_DCDateCreated xmlns="http://schemas.microsoft.com/sharepoint/v3/fields" xsi:nil="true"/>
    <_dlc_DocId xmlns="4d6b58fe-b6e2-4496-ba88-050e5841f7e3">VOL-1595449632-1636</_dlc_Doc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0F3B6FE937FDEB4F973DD7A3872780AD" ma:contentTypeVersion="65" ma:contentTypeDescription="Ein Dokument mit erweiterten Eigenschaften für BE-Collaboration." ma:contentTypeScope="" ma:versionID="21fcc7aabcecf215a8714d991fe0cc4c">
  <xsd:schema xmlns:xsd="http://www.w3.org/2001/XMLSchema" xmlns:xs="http://www.w3.org/2001/XMLSchema" xmlns:p="http://schemas.microsoft.com/office/2006/metadata/properties" xmlns:ns2="http://schemas.microsoft.com/sharepoint/v3/fields" xmlns:ns3="4d6b58fe-b6e2-4496-ba88-050e5841f7e3" xmlns:ns4="6bacff5b-6546-41c4-9439-d37c436904f9" targetNamespace="http://schemas.microsoft.com/office/2006/metadata/properties" ma:root="true" ma:fieldsID="9c7d320c042932ced2887de72814dca4" ns2:_="" ns3:_="" ns4:_="">
    <xsd:import namespace="http://schemas.microsoft.com/sharepoint/v3/fields"/>
    <xsd:import namespace="4d6b58fe-b6e2-4496-ba88-050e5841f7e3"/>
    <xsd:import namespace="6bacff5b-6546-41c4-9439-d37c436904f9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_dlc_DocIdUrl" minOccurs="0"/>
                <xsd:element ref="ns3:_dlc_DocId" minOccurs="0"/>
                <xsd:element ref="ns3:_dlc_DocIdPersistId" minOccurs="0"/>
                <xsd:element ref="ns3:TaxKeywordTaxHTField" minOccurs="0"/>
                <xsd:element ref="ns3:TaxCatchAll" minOccurs="0"/>
                <xsd:element ref="ns3:TaxCatchAllLabel" minOccurs="0"/>
                <xsd:element ref="ns3:gwDocumentType_0" minOccurs="0"/>
                <xsd:element ref="ns4:Inkrattret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" nillable="true" ma:displayName="Erstellt am" ma:description="Das Datum, an dem diese Ressource erstellt wurde" ma:format="DateTime" ma:internalName="Erstellt_x0020_a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Url" ma:index="4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1;#Dokument|a37e0aed-a133-4700-b94c-91471235742f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cff5b-6546-41c4-9439-d37c436904f9" elementFormDefault="qualified">
    <xsd:import namespace="http://schemas.microsoft.com/office/2006/documentManagement/types"/>
    <xsd:import namespace="http://schemas.microsoft.com/office/infopath/2007/PartnerControls"/>
    <xsd:element name="Inkrattretung" ma:index="18" nillable="true" ma:displayName="Inkrafttreten" ma:internalName="Inkrattret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21F2FC0-7887-434A-BE2D-B8CEF9348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69CB38-328D-4D79-BFD4-99DA57B28F46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d6b58fe-b6e2-4496-ba88-050e5841f7e3"/>
    <ds:schemaRef ds:uri="http://schemas.microsoft.com/office/2006/documentManagement/types"/>
    <ds:schemaRef ds:uri="6bacff5b-6546-41c4-9439-d37c436904f9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479B7F-0E31-4C0D-A850-EA09C5AE7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4d6b58fe-b6e2-4496-ba88-050e5841f7e3"/>
    <ds:schemaRef ds:uri="6bacff5b-6546-41c4-9439-d37c436904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48EDEF-B132-4E24-BCA2-07E0945F60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Abrechnung</vt:lpstr>
      <vt:lpstr>Abrechnung_Zusatzblatt</vt:lpstr>
      <vt:lpstr>Dropdown Titel</vt:lpstr>
      <vt:lpstr>AGR Gemeinden</vt:lpstr>
      <vt:lpstr>Abrechnung!Druckbereich</vt:lpstr>
      <vt:lpstr>Abrechnung_Zusatzblatt!Druckbereich</vt:lpstr>
      <vt:lpstr>'AGR Gemeinden'!Drucktitel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 3.8/6, 3.8/7, 3.8/8</dc:title>
  <dc:creator>Herzig Angélique, WEU-AWN-AFR</dc:creator>
  <cp:keywords/>
  <cp:lastModifiedBy>Spiess Anna Olga, WEU-AWN-AFR</cp:lastModifiedBy>
  <cp:lastPrinted>2020-12-10T10:45:48Z</cp:lastPrinted>
  <dcterms:created xsi:type="dcterms:W3CDTF">1998-10-05T09:06:15Z</dcterms:created>
  <dcterms:modified xsi:type="dcterms:W3CDTF">2022-05-09T12:12:28Z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0x010100F488EBAA86FA420BA4D470AC048A6EF7000F3B6FE937FDEB4F973DD7A3872780AD</vt:lpwstr>
  </property>
  <property fmtid="{D5CDD505-2E9C-101B-9397-08002B2CF9AE}" pid="3" name="_dlc_DocIdItemGuid">
    <vt:lpwstr>4a43dda6-bc87-460f-9c57-c2d9626556f8</vt:lpwstr>
  </property>
  <property fmtid="{D5CDD505-2E9C-101B-9397-08002B2CF9AE}" pid="4" name="TaxKeyword">
    <vt:lpwstr/>
  </property>
  <property fmtid="{D5CDD505-2E9C-101B-9397-08002B2CF9AE}" pid="5" name="gwDocumentType">
    <vt:lpwstr>82;#Beilage|ef6a236b-de69-4b96-869c-f4b3b9b8580d</vt:lpwstr>
  </property>
</Properties>
</file>